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735" activeTab="0"/>
  </bookViews>
  <sheets>
    <sheet name="трактористы" sheetId="1" r:id="rId1"/>
  </sheets>
  <definedNames/>
  <calcPr fullCalcOnLoad="1"/>
</workbook>
</file>

<file path=xl/sharedStrings.xml><?xml version="1.0" encoding="utf-8"?>
<sst xmlns="http://schemas.openxmlformats.org/spreadsheetml/2006/main" count="359" uniqueCount="143">
  <si>
    <t>29 авг. - 4 сент.</t>
  </si>
  <si>
    <t xml:space="preserve">сентябрь </t>
  </si>
  <si>
    <t>26 сент. -2 окт.</t>
  </si>
  <si>
    <t xml:space="preserve">октябрь </t>
  </si>
  <si>
    <t>31 окт.- 6 нояб.</t>
  </si>
  <si>
    <t>ноябрь</t>
  </si>
  <si>
    <t>28 нояб. 4 дек.</t>
  </si>
  <si>
    <t>декабрь</t>
  </si>
  <si>
    <t>26 дек. - 1 янв.</t>
  </si>
  <si>
    <t>январь</t>
  </si>
  <si>
    <t xml:space="preserve">30 янв. -5 фев. </t>
  </si>
  <si>
    <t>февраль</t>
  </si>
  <si>
    <t>27 фев. - 4 мар.</t>
  </si>
  <si>
    <t>курс</t>
  </si>
  <si>
    <t>индекс</t>
  </si>
  <si>
    <t>Наименование циклов, разделов, дисциплин, пофессиональных модулей, МДК, практик</t>
  </si>
  <si>
    <t>виды учебной нагрузки</t>
  </si>
  <si>
    <t>номера календарнных недель</t>
  </si>
  <si>
    <t xml:space="preserve">порядковы номера недель учебного года </t>
  </si>
  <si>
    <t>март</t>
  </si>
  <si>
    <t>26 мар. - 1 апр.</t>
  </si>
  <si>
    <t>апрель</t>
  </si>
  <si>
    <t>30 апр. - 6 мая</t>
  </si>
  <si>
    <t>май</t>
  </si>
  <si>
    <t>28 мая-3 июня</t>
  </si>
  <si>
    <t>июнь</t>
  </si>
  <si>
    <t>25 июня- 1 июля</t>
  </si>
  <si>
    <t>27 авг. - 2 сент</t>
  </si>
  <si>
    <t>июль</t>
  </si>
  <si>
    <t>30 июля- 5 авг.</t>
  </si>
  <si>
    <t>август</t>
  </si>
  <si>
    <t>О.00</t>
  </si>
  <si>
    <t>Общеобразовательный цикл</t>
  </si>
  <si>
    <t>ОДБ.01</t>
  </si>
  <si>
    <t>Русский   язык</t>
  </si>
  <si>
    <t>ОДБ.02</t>
  </si>
  <si>
    <t>Литература</t>
  </si>
  <si>
    <t>ОДБ.03</t>
  </si>
  <si>
    <t>Иностранный  язык</t>
  </si>
  <si>
    <t>ОДБ.04</t>
  </si>
  <si>
    <t>История</t>
  </si>
  <si>
    <t>ОДБ.05</t>
  </si>
  <si>
    <t>Обществознание (включая экономику и право) в т ч</t>
  </si>
  <si>
    <t>-экономика</t>
  </si>
  <si>
    <t>- право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</si>
  <si>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</si>
  <si>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</si>
  <si>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</si>
  <si>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</si>
  <si>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</si>
  <si>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</si>
  <si>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</si>
  <si>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</si>
  <si>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Профильные общеобразовательные предметы</t>
  </si>
  <si>
    <t>ОДП.01</t>
  </si>
  <si>
    <t>Математика</t>
  </si>
  <si>
    <t>ОДП.02</t>
  </si>
  <si>
    <t>Физика</t>
  </si>
  <si>
    <t>ОДП.03</t>
  </si>
  <si>
    <t>Информатика и ИКТ</t>
  </si>
  <si>
    <t>Профессиональные  дисциплины</t>
  </si>
  <si>
    <t>ДП.01</t>
  </si>
  <si>
    <t>Введение в профессию</t>
  </si>
  <si>
    <t>ДП.02</t>
  </si>
  <si>
    <t>ДП.03</t>
  </si>
  <si>
    <t>Основные сведения о тракторах</t>
  </si>
  <si>
    <t>ДП.04</t>
  </si>
  <si>
    <t>Основные сведения об автомобилях</t>
  </si>
  <si>
    <t>ОП.00</t>
  </si>
  <si>
    <t xml:space="preserve">Общепрофессиональный цикл </t>
  </si>
  <si>
    <t>ОПД.01</t>
  </si>
  <si>
    <t>Основы технического черчения</t>
  </si>
  <si>
    <t>ОПД.02</t>
  </si>
  <si>
    <t>Основы материаловедения  и технология  общеслесарных  работ</t>
  </si>
  <si>
    <t>ОПД.03</t>
  </si>
  <si>
    <t>Техническая механика с основами технических измерений</t>
  </si>
  <si>
    <t>ОПД.04</t>
  </si>
  <si>
    <t>Основы электротехники</t>
  </si>
  <si>
    <t>ОПД.05</t>
  </si>
  <si>
    <t>Безопасность жизнедеятельности</t>
  </si>
  <si>
    <t>Всего часов в неделю обязательной учебной нагрузки</t>
  </si>
  <si>
    <t xml:space="preserve">Всего часов в неделю самостоятельной работы обучающихся </t>
  </si>
  <si>
    <t>Всего часов в неделю</t>
  </si>
  <si>
    <t xml:space="preserve">обяз.уч. </t>
  </si>
  <si>
    <t>сам.р.у.</t>
  </si>
  <si>
    <t>I курс</t>
  </si>
  <si>
    <t>итого за I пол.</t>
  </si>
  <si>
    <t xml:space="preserve"> </t>
  </si>
  <si>
    <t>учебная нагрузка</t>
  </si>
  <si>
    <t>осталось н а 2 пол.</t>
  </si>
  <si>
    <t xml:space="preserve">28 янв. -3 фев. </t>
  </si>
  <si>
    <t>25 фев. - 3 мар.</t>
  </si>
  <si>
    <t>27 мая-2 июня</t>
  </si>
  <si>
    <t>II курс</t>
  </si>
  <si>
    <t>Учебная практика</t>
  </si>
  <si>
    <t>Производственная практика</t>
  </si>
  <si>
    <t>МДК. 01.01</t>
  </si>
  <si>
    <t>МДК. 01.02</t>
  </si>
  <si>
    <t>УП.01</t>
  </si>
  <si>
    <t>ПП.01</t>
  </si>
  <si>
    <t>МДК. 02.01</t>
  </si>
  <si>
    <t>УП.02</t>
  </si>
  <si>
    <t>ПДД</t>
  </si>
  <si>
    <t>Технология механизированных работ в сельском хозяйстве</t>
  </si>
  <si>
    <t>ПП.02</t>
  </si>
  <si>
    <t>27 авг. - 2 сент.</t>
  </si>
  <si>
    <t>29 окт.- 4 нояб.</t>
  </si>
  <si>
    <t>31 дек. - 6 янв.</t>
  </si>
  <si>
    <t>29 апр. -5 мая</t>
  </si>
  <si>
    <t>29 июля- 4авг.</t>
  </si>
  <si>
    <t>итого за II пол.</t>
  </si>
  <si>
    <t>26 авг. - 1 сент</t>
  </si>
  <si>
    <t>Деловая культура</t>
  </si>
  <si>
    <t>III курс</t>
  </si>
  <si>
    <t>МДК. 03.01</t>
  </si>
  <si>
    <t>Транспортировка грузов</t>
  </si>
  <si>
    <t>Теоретическая подготовка водителей категории "С"</t>
  </si>
  <si>
    <t>02 сент. - 8 сент.</t>
  </si>
  <si>
    <t>30 сент.-06 окт.</t>
  </si>
  <si>
    <t>28 окт.- 3 нояб.</t>
  </si>
  <si>
    <t>25 нояб. 1 дек.</t>
  </si>
  <si>
    <t>30 дек. - 5 янв.</t>
  </si>
  <si>
    <t>ФК</t>
  </si>
  <si>
    <t xml:space="preserve">Физическая культура </t>
  </si>
  <si>
    <t xml:space="preserve">27 янв. -2 фев. </t>
  </si>
  <si>
    <t xml:space="preserve">Эксплуатация и техническое обслуживание сельскохозяйствен- ных машин и оборудования </t>
  </si>
  <si>
    <t xml:space="preserve">Эксплуатация и техническое обслуживание сельскохозяйствен-ных машин и оборудования </t>
  </si>
  <si>
    <t xml:space="preserve">Технология  слесарных работ по ремонту и техническому обслу-живанию  сельскохозяйственных машин и оборудования </t>
  </si>
  <si>
    <t xml:space="preserve">Выполнение слесарных работ по ремонту и техническому обслу-живанию  сельскохозяйственных-  машин и оборудования </t>
  </si>
  <si>
    <t>итого за 2 пол.</t>
  </si>
  <si>
    <t>ПМ. 01</t>
  </si>
  <si>
    <t>ПМ. 02</t>
  </si>
  <si>
    <t>ПМ. 03</t>
  </si>
  <si>
    <t>26 нояб. 2 дек.</t>
  </si>
  <si>
    <t xml:space="preserve">Деловая культура </t>
  </si>
  <si>
    <t>Профессиональные модули</t>
  </si>
  <si>
    <t>Условные обозначения:</t>
  </si>
  <si>
    <t xml:space="preserve">каникулы </t>
  </si>
  <si>
    <t xml:space="preserve">промежуточная аттестация </t>
  </si>
  <si>
    <t>государственная (итоговая) аттестация</t>
  </si>
  <si>
    <t>Календарный учебный график</t>
  </si>
  <si>
    <t xml:space="preserve">Профессиональные модули </t>
  </si>
  <si>
    <t>ПМ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</si>
</sst>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Up"/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20" borderId="10" xfId="0" applyFill="1" applyBorder="1" applyAlignment="1">
      <alignment/>
    </xf>
    <xf numFmtId="0" fontId="3" fillId="0" borderId="11" xfId="0" applyFont="1" applyBorder="1" applyAlignment="1">
      <alignment vertical="distributed"/>
    </xf>
    <xf numFmtId="0" fontId="3" fillId="0" borderId="11" xfId="0" applyFont="1" applyBorder="1" applyAlignment="1">
      <alignment horizontal="center" vertical="distributed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textRotation="9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10" fillId="0" borderId="10" xfId="0" applyFont="1" applyBorder="1" applyAlignment="1">
      <alignment/>
    </xf>
    <xf numFmtId="0" fontId="0" fillId="21" borderId="10" xfId="0" applyFill="1" applyBorder="1" applyAlignment="1">
      <alignment/>
    </xf>
    <xf numFmtId="0" fontId="0" fillId="1" borderId="10" xfId="0" applyFill="1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Border="1" applyAlignment="1">
      <alignment/>
    </xf>
    <xf numFmtId="0" fontId="3" fillId="0" borderId="18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8" xfId="0" applyFont="1" applyBorder="1" applyAlignment="1">
      <alignment vertical="distributed"/>
    </xf>
    <xf numFmtId="0" fontId="3" fillId="0" borderId="11" xfId="0" applyFont="1" applyBorder="1" applyAlignment="1">
      <alignment vertical="distributed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7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6" xfId="0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2"/>
  <sheetViews>
    <sheetView tabSelected="1" zoomScale="75" zoomScaleNormal="75" zoomScaleSheetLayoutView="75" zoomScalePageLayoutView="0" workbookViewId="0" topLeftCell="A1">
      <selection activeCell="R22" sqref="R22"/>
    </sheetView>
  </sheetViews>
  <sheetFormatPr defaultColWidth="9.00390625" defaultRowHeight="12.75"/>
  <cols>
    <col min="1" max="1" width="3.375" style="0" customWidth="1"/>
    <col min="2" max="2" width="6.00390625" style="0" customWidth="1"/>
    <col min="3" max="3" width="30.25390625" style="0" customWidth="1"/>
    <col min="4" max="4" width="7.875" style="0" customWidth="1"/>
    <col min="5" max="5" width="6.00390625" style="0" customWidth="1"/>
    <col min="6" max="7" width="3.75390625" style="0" customWidth="1"/>
    <col min="8" max="8" width="4.125" style="0" customWidth="1"/>
    <col min="9" max="9" width="4.375" style="0" customWidth="1"/>
    <col min="10" max="10" width="4.625" style="0" customWidth="1"/>
    <col min="11" max="11" width="3.75390625" style="0" customWidth="1"/>
    <col min="12" max="14" width="3.625" style="0" customWidth="1"/>
    <col min="15" max="15" width="3.75390625" style="0" customWidth="1"/>
    <col min="16" max="17" width="4.00390625" style="0" customWidth="1"/>
    <col min="18" max="18" width="3.625" style="0" customWidth="1"/>
    <col min="19" max="19" width="3.875" style="0" customWidth="1"/>
    <col min="20" max="20" width="3.75390625" style="0" customWidth="1"/>
    <col min="21" max="22" width="4.00390625" style="0" customWidth="1"/>
    <col min="23" max="23" width="4.125" style="0" customWidth="1"/>
    <col min="24" max="24" width="5.375" style="0" customWidth="1"/>
    <col min="25" max="25" width="6.375" style="0" customWidth="1"/>
    <col min="26" max="26" width="6.00390625" style="0" customWidth="1"/>
    <col min="27" max="27" width="3.375" style="0" customWidth="1"/>
    <col min="28" max="29" width="3.25390625" style="0" customWidth="1"/>
    <col min="30" max="32" width="3.375" style="0" customWidth="1"/>
    <col min="33" max="33" width="3.25390625" style="0" customWidth="1"/>
    <col min="34" max="34" width="3.375" style="0" customWidth="1"/>
    <col min="35" max="35" width="3.625" style="0" customWidth="1"/>
    <col min="36" max="36" width="3.875" style="0" customWidth="1"/>
    <col min="37" max="37" width="3.25390625" style="0" customWidth="1"/>
    <col min="38" max="38" width="3.125" style="0" customWidth="1"/>
    <col min="39" max="39" width="3.375" style="0" customWidth="1"/>
    <col min="40" max="40" width="3.625" style="0" customWidth="1"/>
    <col min="41" max="41" width="3.75390625" style="0" customWidth="1"/>
    <col min="42" max="42" width="3.875" style="0" customWidth="1"/>
    <col min="43" max="43" width="3.375" style="0" customWidth="1"/>
    <col min="44" max="45" width="3.25390625" style="0" customWidth="1"/>
    <col min="46" max="46" width="3.75390625" style="0" customWidth="1"/>
    <col min="47" max="47" width="3.25390625" style="0" customWidth="1"/>
    <col min="48" max="48" width="3.625" style="0" customWidth="1"/>
    <col min="49" max="49" width="3.25390625" style="0" customWidth="1"/>
    <col min="50" max="50" width="3.625" style="0" customWidth="1"/>
    <col min="51" max="51" width="3.25390625" style="0" customWidth="1"/>
    <col min="52" max="52" width="6.00390625" style="0" customWidth="1"/>
    <col min="53" max="53" width="5.625" style="0" customWidth="1"/>
    <col min="54" max="54" width="3.25390625" style="0" customWidth="1"/>
    <col min="55" max="56" width="3.875" style="0" customWidth="1"/>
    <col min="57" max="57" width="3.00390625" style="0" customWidth="1"/>
    <col min="58" max="58" width="3.625" style="0" customWidth="1"/>
    <col min="59" max="59" width="4.00390625" style="0" customWidth="1"/>
    <col min="60" max="60" width="3.75390625" style="0" customWidth="1"/>
    <col min="61" max="62" width="4.125" style="0" customWidth="1"/>
  </cols>
  <sheetData>
    <row r="1" spans="7:32" ht="48" customHeight="1">
      <c r="G1" s="46" t="s">
        <v>140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63" ht="67.5" customHeight="1">
      <c r="A2" s="58" t="s">
        <v>13</v>
      </c>
      <c r="B2" s="75" t="s">
        <v>14</v>
      </c>
      <c r="C2" s="50" t="s">
        <v>15</v>
      </c>
      <c r="D2" s="75" t="s">
        <v>16</v>
      </c>
      <c r="E2" s="58" t="s">
        <v>88</v>
      </c>
      <c r="F2" s="3" t="s">
        <v>0</v>
      </c>
      <c r="G2" s="61" t="s">
        <v>1</v>
      </c>
      <c r="H2" s="62"/>
      <c r="I2" s="62"/>
      <c r="J2" s="3" t="s">
        <v>2</v>
      </c>
      <c r="K2" s="61" t="s">
        <v>3</v>
      </c>
      <c r="L2" s="61"/>
      <c r="M2" s="61"/>
      <c r="N2" s="61"/>
      <c r="O2" s="3" t="s">
        <v>4</v>
      </c>
      <c r="P2" s="61" t="s">
        <v>5</v>
      </c>
      <c r="Q2" s="61"/>
      <c r="R2" s="61"/>
      <c r="S2" s="3" t="s">
        <v>6</v>
      </c>
      <c r="T2" s="69" t="s">
        <v>7</v>
      </c>
      <c r="U2" s="78"/>
      <c r="V2" s="79"/>
      <c r="W2" s="3" t="s">
        <v>8</v>
      </c>
      <c r="X2" s="3" t="s">
        <v>86</v>
      </c>
      <c r="Y2" s="3" t="s">
        <v>89</v>
      </c>
      <c r="Z2" s="69" t="s">
        <v>9</v>
      </c>
      <c r="AA2" s="70"/>
      <c r="AB2" s="70"/>
      <c r="AC2" s="71"/>
      <c r="AD2" s="2" t="s">
        <v>10</v>
      </c>
      <c r="AE2" s="2"/>
      <c r="AF2" s="20" t="s">
        <v>11</v>
      </c>
      <c r="AG2" s="20"/>
      <c r="AH2" s="3" t="s">
        <v>12</v>
      </c>
      <c r="AI2" s="69" t="s">
        <v>19</v>
      </c>
      <c r="AJ2" s="70"/>
      <c r="AK2" s="71"/>
      <c r="AL2" s="3" t="s">
        <v>20</v>
      </c>
      <c r="AM2" s="69" t="s">
        <v>21</v>
      </c>
      <c r="AN2" s="70"/>
      <c r="AO2" s="70"/>
      <c r="AP2" s="71"/>
      <c r="AQ2" s="3" t="s">
        <v>22</v>
      </c>
      <c r="AR2" s="69" t="s">
        <v>23</v>
      </c>
      <c r="AS2" s="70"/>
      <c r="AT2" s="71"/>
      <c r="AU2" s="3" t="s">
        <v>24</v>
      </c>
      <c r="AV2" s="3"/>
      <c r="AW2" s="20" t="s">
        <v>25</v>
      </c>
      <c r="AX2" s="20"/>
      <c r="AY2" s="3" t="s">
        <v>26</v>
      </c>
      <c r="AZ2" s="3" t="s">
        <v>129</v>
      </c>
      <c r="BA2" s="69" t="s">
        <v>28</v>
      </c>
      <c r="BB2" s="70"/>
      <c r="BC2" s="70"/>
      <c r="BD2" s="71"/>
      <c r="BE2" s="3" t="s">
        <v>29</v>
      </c>
      <c r="BF2" s="69" t="s">
        <v>30</v>
      </c>
      <c r="BG2" s="70"/>
      <c r="BH2" s="71"/>
      <c r="BI2" s="3" t="s">
        <v>27</v>
      </c>
      <c r="BJ2" s="24"/>
      <c r="BK2" s="17"/>
    </row>
    <row r="3" spans="1:63" ht="13.5" customHeight="1">
      <c r="A3" s="73"/>
      <c r="B3" s="62"/>
      <c r="C3" s="76"/>
      <c r="D3" s="62"/>
      <c r="E3" s="59"/>
      <c r="F3" s="69" t="s">
        <v>17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1"/>
      <c r="BJ3" s="38"/>
      <c r="BK3" s="17"/>
    </row>
    <row r="4" spans="1:63" ht="12.75">
      <c r="A4" s="73"/>
      <c r="B4" s="62"/>
      <c r="C4" s="76"/>
      <c r="D4" s="62"/>
      <c r="E4" s="59"/>
      <c r="F4" s="4">
        <v>35</v>
      </c>
      <c r="G4" s="4">
        <v>36</v>
      </c>
      <c r="H4" s="4">
        <v>37</v>
      </c>
      <c r="I4" s="4">
        <v>38</v>
      </c>
      <c r="J4" s="5">
        <v>39</v>
      </c>
      <c r="K4" s="5">
        <v>40</v>
      </c>
      <c r="L4" s="5">
        <v>41</v>
      </c>
      <c r="M4" s="5">
        <v>42</v>
      </c>
      <c r="N4" s="5">
        <v>43</v>
      </c>
      <c r="O4" s="5">
        <v>44</v>
      </c>
      <c r="P4" s="5">
        <v>45</v>
      </c>
      <c r="Q4" s="5">
        <v>46</v>
      </c>
      <c r="R4" s="5">
        <v>47</v>
      </c>
      <c r="S4" s="5">
        <v>48</v>
      </c>
      <c r="T4" s="5">
        <v>49</v>
      </c>
      <c r="U4" s="4">
        <v>50</v>
      </c>
      <c r="V4" s="4">
        <v>51</v>
      </c>
      <c r="W4" s="4">
        <v>52</v>
      </c>
      <c r="X4" s="4"/>
      <c r="Y4" s="4"/>
      <c r="Z4" s="4">
        <v>1</v>
      </c>
      <c r="AA4" s="4">
        <v>2</v>
      </c>
      <c r="AB4" s="4">
        <v>3</v>
      </c>
      <c r="AC4" s="4">
        <v>4</v>
      </c>
      <c r="AD4" s="4">
        <v>5</v>
      </c>
      <c r="AE4" s="4">
        <v>6</v>
      </c>
      <c r="AF4" s="4">
        <v>7</v>
      </c>
      <c r="AG4" s="4">
        <v>8</v>
      </c>
      <c r="AH4" s="4">
        <v>9</v>
      </c>
      <c r="AI4" s="4">
        <v>10</v>
      </c>
      <c r="AJ4" s="4">
        <v>11</v>
      </c>
      <c r="AK4" s="4">
        <v>12</v>
      </c>
      <c r="AL4" s="4">
        <v>13</v>
      </c>
      <c r="AM4" s="4">
        <v>14</v>
      </c>
      <c r="AN4" s="4">
        <v>15</v>
      </c>
      <c r="AO4" s="4">
        <v>16</v>
      </c>
      <c r="AP4" s="4">
        <v>17</v>
      </c>
      <c r="AQ4" s="4">
        <v>18</v>
      </c>
      <c r="AR4" s="4">
        <v>19</v>
      </c>
      <c r="AS4" s="4">
        <v>20</v>
      </c>
      <c r="AT4" s="4">
        <v>21</v>
      </c>
      <c r="AU4" s="4">
        <v>22</v>
      </c>
      <c r="AV4" s="4">
        <v>23</v>
      </c>
      <c r="AW4" s="4">
        <v>24</v>
      </c>
      <c r="AX4" s="4">
        <v>25</v>
      </c>
      <c r="AY4" s="4">
        <v>26</v>
      </c>
      <c r="AZ4" s="4"/>
      <c r="BA4" s="4">
        <v>27</v>
      </c>
      <c r="BB4" s="4">
        <v>28</v>
      </c>
      <c r="BC4" s="4">
        <v>29</v>
      </c>
      <c r="BD4" s="4">
        <v>30</v>
      </c>
      <c r="BE4" s="4">
        <v>31</v>
      </c>
      <c r="BF4" s="4">
        <v>32</v>
      </c>
      <c r="BG4" s="4">
        <v>33</v>
      </c>
      <c r="BH4" s="4">
        <v>34</v>
      </c>
      <c r="BI4" s="4">
        <v>35</v>
      </c>
      <c r="BJ4" s="26"/>
      <c r="BK4" s="39"/>
    </row>
    <row r="5" spans="1:63" ht="12.75">
      <c r="A5" s="73"/>
      <c r="B5" s="62"/>
      <c r="C5" s="76"/>
      <c r="D5" s="62"/>
      <c r="E5" s="59"/>
      <c r="F5" s="69" t="s">
        <v>18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1"/>
      <c r="BJ5" s="38"/>
      <c r="BK5" s="17"/>
    </row>
    <row r="6" spans="1:63" ht="12.75">
      <c r="A6" s="74"/>
      <c r="B6" s="62"/>
      <c r="C6" s="77"/>
      <c r="D6" s="62"/>
      <c r="E6" s="60"/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/>
      <c r="Y6" s="4"/>
      <c r="Z6" s="4">
        <v>19</v>
      </c>
      <c r="AA6" s="4">
        <v>20</v>
      </c>
      <c r="AB6" s="4">
        <v>21</v>
      </c>
      <c r="AC6" s="4">
        <v>22</v>
      </c>
      <c r="AD6" s="4">
        <v>23</v>
      </c>
      <c r="AE6" s="4">
        <v>24</v>
      </c>
      <c r="AF6" s="4">
        <v>25</v>
      </c>
      <c r="AG6" s="4">
        <v>26</v>
      </c>
      <c r="AH6" s="4">
        <v>27</v>
      </c>
      <c r="AI6" s="4">
        <v>28</v>
      </c>
      <c r="AJ6" s="4">
        <v>29</v>
      </c>
      <c r="AK6" s="4">
        <v>30</v>
      </c>
      <c r="AL6" s="4">
        <v>31</v>
      </c>
      <c r="AM6" s="4">
        <v>32</v>
      </c>
      <c r="AN6" s="4">
        <v>33</v>
      </c>
      <c r="AO6" s="4">
        <v>34</v>
      </c>
      <c r="AP6" s="4">
        <v>35</v>
      </c>
      <c r="AQ6" s="4">
        <v>36</v>
      </c>
      <c r="AR6" s="4">
        <v>37</v>
      </c>
      <c r="AS6" s="4">
        <v>38</v>
      </c>
      <c r="AT6" s="4">
        <v>39</v>
      </c>
      <c r="AU6" s="4">
        <v>40</v>
      </c>
      <c r="AV6" s="4">
        <v>41</v>
      </c>
      <c r="AW6" s="4">
        <v>42</v>
      </c>
      <c r="AX6" s="4">
        <v>43</v>
      </c>
      <c r="AY6" s="4">
        <v>44</v>
      </c>
      <c r="AZ6" s="4"/>
      <c r="BA6" s="4">
        <v>45</v>
      </c>
      <c r="BB6" s="4">
        <v>46</v>
      </c>
      <c r="BC6" s="4">
        <v>47</v>
      </c>
      <c r="BD6" s="4">
        <v>48</v>
      </c>
      <c r="BE6" s="4">
        <v>49</v>
      </c>
      <c r="BF6" s="4">
        <v>50</v>
      </c>
      <c r="BG6" s="4">
        <v>51</v>
      </c>
      <c r="BH6" s="4">
        <v>52</v>
      </c>
      <c r="BI6" s="4">
        <v>52</v>
      </c>
      <c r="BJ6" s="26"/>
      <c r="BK6" s="17"/>
    </row>
    <row r="7" spans="1:63" ht="15" customHeight="1">
      <c r="A7" s="65" t="s">
        <v>85</v>
      </c>
      <c r="B7" s="81" t="s">
        <v>31</v>
      </c>
      <c r="C7" s="81" t="s">
        <v>32</v>
      </c>
      <c r="D7" s="7" t="s">
        <v>83</v>
      </c>
      <c r="E7" s="7">
        <v>813</v>
      </c>
      <c r="F7" s="1">
        <f>F9+F11+F13+F15+F17+F19+F21+F23+F25+F27+F29</f>
        <v>14</v>
      </c>
      <c r="G7" s="1">
        <f aca="true" t="shared" si="0" ref="G7:W7">G9+G11+G13+G15+G17+G19+G21+G23+G25+G27+G29</f>
        <v>21</v>
      </c>
      <c r="H7" s="1">
        <f t="shared" si="0"/>
        <v>21</v>
      </c>
      <c r="I7" s="1">
        <f t="shared" si="0"/>
        <v>21</v>
      </c>
      <c r="J7" s="1">
        <f t="shared" si="0"/>
        <v>21</v>
      </c>
      <c r="K7" s="1">
        <f t="shared" si="0"/>
        <v>21</v>
      </c>
      <c r="L7" s="1">
        <f t="shared" si="0"/>
        <v>21</v>
      </c>
      <c r="M7" s="1">
        <f t="shared" si="0"/>
        <v>21</v>
      </c>
      <c r="N7" s="1">
        <f t="shared" si="0"/>
        <v>21</v>
      </c>
      <c r="O7" s="1">
        <f>O9+O11+O13+O15+O23+O27+O29</f>
        <v>15</v>
      </c>
      <c r="P7" s="1">
        <f t="shared" si="0"/>
        <v>21</v>
      </c>
      <c r="Q7" s="1">
        <f t="shared" si="0"/>
        <v>21</v>
      </c>
      <c r="R7" s="1">
        <f t="shared" si="0"/>
        <v>21</v>
      </c>
      <c r="S7" s="1">
        <f t="shared" si="0"/>
        <v>21</v>
      </c>
      <c r="T7" s="1">
        <f t="shared" si="0"/>
        <v>21</v>
      </c>
      <c r="U7" s="1">
        <f t="shared" si="0"/>
        <v>21</v>
      </c>
      <c r="V7" s="1">
        <f t="shared" si="0"/>
        <v>21</v>
      </c>
      <c r="W7" s="1">
        <f t="shared" si="0"/>
        <v>13</v>
      </c>
      <c r="X7" s="1"/>
      <c r="Y7" s="1"/>
      <c r="Z7" s="9"/>
      <c r="AA7" s="9"/>
      <c r="AB7" s="22">
        <f>AB9+AB11+AB13+AB15+AB17+AB19+AB21+AB23+AB25+AB27+AB29</f>
        <v>20</v>
      </c>
      <c r="AC7" s="22">
        <f aca="true" t="shared" si="1" ref="AC7:AX7">AC9+AC11+AC13+AC15+AC17+AC19+AC21+AC23+AC25+AC27+AC29</f>
        <v>20</v>
      </c>
      <c r="AD7" s="22">
        <f t="shared" si="1"/>
        <v>20</v>
      </c>
      <c r="AE7" s="22">
        <f t="shared" si="1"/>
        <v>20</v>
      </c>
      <c r="AF7" s="22">
        <f t="shared" si="1"/>
        <v>20</v>
      </c>
      <c r="AG7" s="22">
        <f t="shared" si="1"/>
        <v>20</v>
      </c>
      <c r="AH7" s="22">
        <v>20</v>
      </c>
      <c r="AI7" s="22">
        <f t="shared" si="1"/>
        <v>20</v>
      </c>
      <c r="AJ7" s="22">
        <f t="shared" si="1"/>
        <v>20</v>
      </c>
      <c r="AK7" s="22">
        <f t="shared" si="1"/>
        <v>20</v>
      </c>
      <c r="AL7" s="22">
        <f t="shared" si="1"/>
        <v>20</v>
      </c>
      <c r="AM7" s="22">
        <f t="shared" si="1"/>
        <v>20</v>
      </c>
      <c r="AN7" s="22">
        <f t="shared" si="1"/>
        <v>20</v>
      </c>
      <c r="AO7" s="22">
        <f t="shared" si="1"/>
        <v>20</v>
      </c>
      <c r="AP7" s="22">
        <f t="shared" si="1"/>
        <v>20</v>
      </c>
      <c r="AQ7" s="22">
        <f t="shared" si="1"/>
        <v>20</v>
      </c>
      <c r="AR7" s="22">
        <f t="shared" si="1"/>
        <v>20</v>
      </c>
      <c r="AS7" s="22">
        <f t="shared" si="1"/>
        <v>20</v>
      </c>
      <c r="AT7" s="22">
        <f t="shared" si="1"/>
        <v>20</v>
      </c>
      <c r="AU7" s="22">
        <f t="shared" si="1"/>
        <v>19</v>
      </c>
      <c r="AV7" s="22">
        <f t="shared" si="1"/>
        <v>19</v>
      </c>
      <c r="AW7" s="22">
        <f t="shared" si="1"/>
        <v>19</v>
      </c>
      <c r="AX7" s="22">
        <f t="shared" si="1"/>
        <v>19</v>
      </c>
      <c r="AY7" s="1"/>
      <c r="AZ7" s="1"/>
      <c r="BA7" s="9"/>
      <c r="BB7" s="9"/>
      <c r="BC7" s="9"/>
      <c r="BD7" s="9"/>
      <c r="BE7" s="9"/>
      <c r="BF7" s="9"/>
      <c r="BG7" s="9"/>
      <c r="BH7" s="9"/>
      <c r="BI7" s="9"/>
      <c r="BJ7" s="17"/>
      <c r="BK7" s="17"/>
    </row>
    <row r="8" spans="1:62" ht="15" customHeight="1">
      <c r="A8" s="66"/>
      <c r="B8" s="54"/>
      <c r="C8" s="54"/>
      <c r="D8" s="7" t="s">
        <v>84</v>
      </c>
      <c r="E8" s="7">
        <f>E10+E12+E14+E16+E18+E20+E22+E24+E26+E28+E30</f>
        <v>408</v>
      </c>
      <c r="F8" s="7">
        <f aca="true" t="shared" si="2" ref="F8:W8">F10+F12+F14+F16+F18+F20+F22+F24+F26+F28+F30</f>
        <v>7</v>
      </c>
      <c r="G8" s="7">
        <f t="shared" si="2"/>
        <v>10</v>
      </c>
      <c r="H8" s="7">
        <f t="shared" si="2"/>
        <v>11</v>
      </c>
      <c r="I8" s="7">
        <f t="shared" si="2"/>
        <v>10</v>
      </c>
      <c r="J8" s="7">
        <f t="shared" si="2"/>
        <v>11</v>
      </c>
      <c r="K8" s="7">
        <f t="shared" si="2"/>
        <v>10</v>
      </c>
      <c r="L8" s="7">
        <f t="shared" si="2"/>
        <v>11</v>
      </c>
      <c r="M8" s="7">
        <f t="shared" si="2"/>
        <v>10</v>
      </c>
      <c r="N8" s="7">
        <f t="shared" si="2"/>
        <v>11</v>
      </c>
      <c r="O8" s="7">
        <f t="shared" si="2"/>
        <v>7</v>
      </c>
      <c r="P8" s="7">
        <f t="shared" si="2"/>
        <v>11</v>
      </c>
      <c r="Q8" s="7">
        <f t="shared" si="2"/>
        <v>10</v>
      </c>
      <c r="R8" s="7">
        <f t="shared" si="2"/>
        <v>11</v>
      </c>
      <c r="S8" s="7">
        <f t="shared" si="2"/>
        <v>10</v>
      </c>
      <c r="T8" s="7">
        <f t="shared" si="2"/>
        <v>11</v>
      </c>
      <c r="U8" s="7">
        <f t="shared" si="2"/>
        <v>10</v>
      </c>
      <c r="V8" s="7">
        <f t="shared" si="2"/>
        <v>11</v>
      </c>
      <c r="W8" s="7">
        <f t="shared" si="2"/>
        <v>7</v>
      </c>
      <c r="X8" s="1"/>
      <c r="Y8" s="1"/>
      <c r="Z8" s="9"/>
      <c r="AA8" s="9"/>
      <c r="AB8" s="22">
        <f>AB10+AB12+AB14+AB16+AB18+AB20+AB22+AB24+AB26+AB28+AB30</f>
        <v>11</v>
      </c>
      <c r="AC8" s="22">
        <f aca="true" t="shared" si="3" ref="AC8:AX8">AC10+AC12+AC14+AC16+AC18+AC20+AC22+AC24+AC26+AC28+AC30</f>
        <v>9</v>
      </c>
      <c r="AD8" s="22">
        <f t="shared" si="3"/>
        <v>11</v>
      </c>
      <c r="AE8" s="22">
        <f t="shared" si="3"/>
        <v>9</v>
      </c>
      <c r="AF8" s="22">
        <f t="shared" si="3"/>
        <v>11</v>
      </c>
      <c r="AG8" s="22">
        <f t="shared" si="3"/>
        <v>9</v>
      </c>
      <c r="AH8" s="22">
        <f t="shared" si="3"/>
        <v>11</v>
      </c>
      <c r="AI8" s="22">
        <f t="shared" si="3"/>
        <v>9</v>
      </c>
      <c r="AJ8" s="22">
        <f t="shared" si="3"/>
        <v>11</v>
      </c>
      <c r="AK8" s="22">
        <f t="shared" si="3"/>
        <v>9</v>
      </c>
      <c r="AL8" s="22">
        <f t="shared" si="3"/>
        <v>11</v>
      </c>
      <c r="AM8" s="22">
        <f t="shared" si="3"/>
        <v>9</v>
      </c>
      <c r="AN8" s="22">
        <f t="shared" si="3"/>
        <v>11</v>
      </c>
      <c r="AO8" s="22">
        <f t="shared" si="3"/>
        <v>9</v>
      </c>
      <c r="AP8" s="22">
        <f t="shared" si="3"/>
        <v>11</v>
      </c>
      <c r="AQ8" s="22">
        <f t="shared" si="3"/>
        <v>9</v>
      </c>
      <c r="AR8" s="22">
        <f t="shared" si="3"/>
        <v>11</v>
      </c>
      <c r="AS8" s="22">
        <f t="shared" si="3"/>
        <v>9</v>
      </c>
      <c r="AT8" s="22">
        <f t="shared" si="3"/>
        <v>10</v>
      </c>
      <c r="AU8" s="22">
        <f t="shared" si="3"/>
        <v>11</v>
      </c>
      <c r="AV8" s="22">
        <f t="shared" si="3"/>
        <v>8</v>
      </c>
      <c r="AW8" s="22">
        <f t="shared" si="3"/>
        <v>11</v>
      </c>
      <c r="AX8" s="22">
        <f t="shared" si="3"/>
        <v>8</v>
      </c>
      <c r="AY8" s="1"/>
      <c r="AZ8" s="1"/>
      <c r="BA8" s="9"/>
      <c r="BB8" s="9"/>
      <c r="BC8" s="9"/>
      <c r="BD8" s="9"/>
      <c r="BE8" s="9"/>
      <c r="BF8" s="9"/>
      <c r="BG8" s="9"/>
      <c r="BH8" s="9"/>
      <c r="BI8" s="9"/>
      <c r="BJ8" s="17"/>
    </row>
    <row r="9" spans="1:62" ht="12.75">
      <c r="A9" s="66"/>
      <c r="B9" s="50" t="s">
        <v>33</v>
      </c>
      <c r="C9" s="63" t="s">
        <v>34</v>
      </c>
      <c r="D9" s="7" t="s">
        <v>83</v>
      </c>
      <c r="E9" s="7">
        <v>55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/>
      <c r="X9" s="1">
        <f>SUM(F9:W9)</f>
        <v>51</v>
      </c>
      <c r="Y9" s="1">
        <f>E9-X9</f>
        <v>4</v>
      </c>
      <c r="Z9" s="9"/>
      <c r="AA9" s="9"/>
      <c r="AB9" s="22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>
        <v>1</v>
      </c>
      <c r="AV9" s="1">
        <v>1</v>
      </c>
      <c r="AW9" s="1">
        <v>1</v>
      </c>
      <c r="AX9" s="1">
        <v>1</v>
      </c>
      <c r="AY9" s="1"/>
      <c r="AZ9" s="1">
        <f>SUM(AB9:AY9)</f>
        <v>4</v>
      </c>
      <c r="BA9" s="9"/>
      <c r="BB9" s="9"/>
      <c r="BC9" s="9"/>
      <c r="BD9" s="9"/>
      <c r="BE9" s="9"/>
      <c r="BF9" s="9"/>
      <c r="BG9" s="9"/>
      <c r="BH9" s="9"/>
      <c r="BI9" s="9"/>
      <c r="BJ9" s="17"/>
    </row>
    <row r="10" spans="1:62" ht="12.75">
      <c r="A10" s="66"/>
      <c r="B10" s="91"/>
      <c r="C10" s="64"/>
      <c r="D10" s="7" t="s">
        <v>84</v>
      </c>
      <c r="E10" s="7">
        <v>28</v>
      </c>
      <c r="F10" s="1">
        <v>2</v>
      </c>
      <c r="G10" s="1">
        <v>1</v>
      </c>
      <c r="H10" s="1">
        <v>2</v>
      </c>
      <c r="I10" s="1">
        <v>1</v>
      </c>
      <c r="J10" s="1">
        <v>2</v>
      </c>
      <c r="K10" s="1">
        <v>1</v>
      </c>
      <c r="L10" s="1">
        <v>2</v>
      </c>
      <c r="M10" s="1">
        <v>1</v>
      </c>
      <c r="N10" s="1">
        <v>2</v>
      </c>
      <c r="O10" s="1">
        <v>1</v>
      </c>
      <c r="P10" s="1">
        <v>2</v>
      </c>
      <c r="Q10" s="1">
        <v>1</v>
      </c>
      <c r="R10" s="1">
        <v>2</v>
      </c>
      <c r="S10" s="1">
        <v>1</v>
      </c>
      <c r="T10" s="1">
        <v>2</v>
      </c>
      <c r="U10" s="1">
        <v>1</v>
      </c>
      <c r="V10" s="1">
        <v>2</v>
      </c>
      <c r="W10" s="1"/>
      <c r="X10" s="1">
        <f aca="true" t="shared" si="4" ref="X10:X61">SUM(F10:W10)</f>
        <v>26</v>
      </c>
      <c r="Y10" s="1">
        <f aca="true" t="shared" si="5" ref="Y10:Y63">E10-X10</f>
        <v>2</v>
      </c>
      <c r="Z10" s="9"/>
      <c r="AA10" s="9"/>
      <c r="AB10" s="2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>
        <v>1</v>
      </c>
      <c r="AV10" s="1"/>
      <c r="AW10" s="1">
        <v>1</v>
      </c>
      <c r="AX10" s="1"/>
      <c r="AY10" s="1"/>
      <c r="AZ10" s="1">
        <f aca="true" t="shared" si="6" ref="AZ10:AZ62">SUM(AB10:AY10)</f>
        <v>2</v>
      </c>
      <c r="BA10" s="9"/>
      <c r="BB10" s="9"/>
      <c r="BC10" s="9"/>
      <c r="BD10" s="9"/>
      <c r="BE10" s="9"/>
      <c r="BF10" s="9"/>
      <c r="BG10" s="9"/>
      <c r="BH10" s="9"/>
      <c r="BI10" s="9"/>
      <c r="BJ10" s="17"/>
    </row>
    <row r="11" spans="1:62" ht="12.75">
      <c r="A11" s="66"/>
      <c r="B11" s="50" t="s">
        <v>35</v>
      </c>
      <c r="C11" s="63" t="s">
        <v>36</v>
      </c>
      <c r="D11" s="7" t="s">
        <v>83</v>
      </c>
      <c r="E11" s="7">
        <v>160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2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2</v>
      </c>
      <c r="X11" s="1">
        <f t="shared" si="4"/>
        <v>68</v>
      </c>
      <c r="Y11" s="1">
        <f t="shared" si="5"/>
        <v>92</v>
      </c>
      <c r="Z11" s="9"/>
      <c r="AA11" s="9"/>
      <c r="AB11" s="22">
        <v>4</v>
      </c>
      <c r="AC11" s="1">
        <v>4</v>
      </c>
      <c r="AD11" s="1">
        <v>4</v>
      </c>
      <c r="AE11" s="1">
        <v>4</v>
      </c>
      <c r="AF11" s="1">
        <v>4</v>
      </c>
      <c r="AG11" s="1">
        <v>4</v>
      </c>
      <c r="AH11" s="1">
        <v>4</v>
      </c>
      <c r="AI11" s="1">
        <v>4</v>
      </c>
      <c r="AJ11" s="1">
        <v>4</v>
      </c>
      <c r="AK11" s="1">
        <v>4</v>
      </c>
      <c r="AL11" s="1">
        <v>4</v>
      </c>
      <c r="AM11" s="1">
        <v>4</v>
      </c>
      <c r="AN11" s="1">
        <v>4</v>
      </c>
      <c r="AO11" s="1">
        <v>4</v>
      </c>
      <c r="AP11" s="1">
        <v>4</v>
      </c>
      <c r="AQ11" s="1">
        <v>4</v>
      </c>
      <c r="AR11" s="1">
        <v>4</v>
      </c>
      <c r="AS11" s="1">
        <v>4</v>
      </c>
      <c r="AT11" s="1">
        <v>4</v>
      </c>
      <c r="AU11" s="1">
        <v>4</v>
      </c>
      <c r="AV11" s="1">
        <v>4</v>
      </c>
      <c r="AW11" s="1">
        <v>4</v>
      </c>
      <c r="AX11" s="1">
        <v>4</v>
      </c>
      <c r="AY11" s="1"/>
      <c r="AZ11" s="1">
        <f t="shared" si="6"/>
        <v>92</v>
      </c>
      <c r="BA11" s="9"/>
      <c r="BB11" s="9"/>
      <c r="BC11" s="9"/>
      <c r="BD11" s="9"/>
      <c r="BE11" s="9"/>
      <c r="BF11" s="9"/>
      <c r="BG11" s="9"/>
      <c r="BH11" s="9"/>
      <c r="BI11" s="9"/>
      <c r="BJ11" s="17"/>
    </row>
    <row r="12" spans="1:62" ht="12.75">
      <c r="A12" s="66"/>
      <c r="B12" s="91"/>
      <c r="C12" s="64"/>
      <c r="D12" s="7" t="s">
        <v>84</v>
      </c>
      <c r="E12" s="7">
        <v>80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1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1</v>
      </c>
      <c r="X12" s="1">
        <f t="shared" si="4"/>
        <v>34</v>
      </c>
      <c r="Y12" s="1">
        <f t="shared" si="5"/>
        <v>46</v>
      </c>
      <c r="Z12" s="9"/>
      <c r="AA12" s="9"/>
      <c r="AB12" s="22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AP12" s="1">
        <v>2</v>
      </c>
      <c r="AQ12" s="1">
        <v>2</v>
      </c>
      <c r="AR12" s="1">
        <v>2</v>
      </c>
      <c r="AS12" s="1">
        <v>2</v>
      </c>
      <c r="AT12" s="1">
        <v>2</v>
      </c>
      <c r="AU12" s="1">
        <v>2</v>
      </c>
      <c r="AV12" s="1">
        <v>2</v>
      </c>
      <c r="AW12" s="1">
        <v>2</v>
      </c>
      <c r="AX12" s="1">
        <v>2</v>
      </c>
      <c r="AY12" s="1"/>
      <c r="AZ12" s="1">
        <f t="shared" si="6"/>
        <v>46</v>
      </c>
      <c r="BA12" s="9"/>
      <c r="BB12" s="9"/>
      <c r="BC12" s="9"/>
      <c r="BD12" s="9"/>
      <c r="BE12" s="9"/>
      <c r="BF12" s="9"/>
      <c r="BG12" s="9"/>
      <c r="BH12" s="9"/>
      <c r="BI12" s="9"/>
      <c r="BJ12" s="17"/>
    </row>
    <row r="13" spans="1:62" ht="12.75">
      <c r="A13" s="66"/>
      <c r="B13" s="50" t="s">
        <v>37</v>
      </c>
      <c r="C13" s="63" t="s">
        <v>38</v>
      </c>
      <c r="D13" s="7" t="s">
        <v>83</v>
      </c>
      <c r="E13" s="7">
        <v>84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/>
      <c r="X13" s="1">
        <f t="shared" si="4"/>
        <v>34</v>
      </c>
      <c r="Y13" s="1">
        <f t="shared" si="5"/>
        <v>50</v>
      </c>
      <c r="Z13" s="9"/>
      <c r="AA13" s="9"/>
      <c r="AB13" s="22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>
        <v>2</v>
      </c>
      <c r="AQ13" s="1">
        <v>2</v>
      </c>
      <c r="AR13" s="1">
        <v>2</v>
      </c>
      <c r="AS13" s="1">
        <v>2</v>
      </c>
      <c r="AT13" s="1">
        <v>2</v>
      </c>
      <c r="AU13" s="1">
        <v>3</v>
      </c>
      <c r="AV13" s="1">
        <v>3</v>
      </c>
      <c r="AW13" s="1">
        <v>3</v>
      </c>
      <c r="AX13" s="1">
        <v>3</v>
      </c>
      <c r="AY13" s="1"/>
      <c r="AZ13" s="1">
        <f t="shared" si="6"/>
        <v>50</v>
      </c>
      <c r="BA13" s="9"/>
      <c r="BB13" s="9"/>
      <c r="BC13" s="9"/>
      <c r="BD13" s="9"/>
      <c r="BE13" s="9"/>
      <c r="BF13" s="9"/>
      <c r="BG13" s="9"/>
      <c r="BH13" s="9"/>
      <c r="BI13" s="9"/>
      <c r="BJ13" s="17"/>
    </row>
    <row r="14" spans="1:62" ht="12.75">
      <c r="A14" s="66"/>
      <c r="B14" s="91"/>
      <c r="C14" s="54"/>
      <c r="D14" s="7" t="s">
        <v>84</v>
      </c>
      <c r="E14" s="7">
        <v>42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/>
      <c r="X14" s="1">
        <f t="shared" si="4"/>
        <v>17</v>
      </c>
      <c r="Y14" s="1">
        <f t="shared" si="5"/>
        <v>25</v>
      </c>
      <c r="Z14" s="9"/>
      <c r="AA14" s="9"/>
      <c r="AB14" s="22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2</v>
      </c>
      <c r="AV14" s="1">
        <v>1</v>
      </c>
      <c r="AW14" s="1">
        <v>2</v>
      </c>
      <c r="AX14" s="1">
        <v>1</v>
      </c>
      <c r="AY14" s="1"/>
      <c r="AZ14" s="1">
        <f t="shared" si="6"/>
        <v>25</v>
      </c>
      <c r="BA14" s="9"/>
      <c r="BB14" s="9"/>
      <c r="BC14" s="9"/>
      <c r="BD14" s="9"/>
      <c r="BE14" s="9"/>
      <c r="BF14" s="9"/>
      <c r="BG14" s="9"/>
      <c r="BH14" s="9"/>
      <c r="BI14" s="9"/>
      <c r="BJ14" s="17"/>
    </row>
    <row r="15" spans="1:62" ht="12.75">
      <c r="A15" s="66"/>
      <c r="B15" s="89" t="s">
        <v>39</v>
      </c>
      <c r="C15" s="87" t="s">
        <v>40</v>
      </c>
      <c r="D15" s="7" t="s">
        <v>83</v>
      </c>
      <c r="E15" s="7">
        <v>114</v>
      </c>
      <c r="F15" s="1">
        <v>2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2</v>
      </c>
      <c r="P15" s="1">
        <v>4</v>
      </c>
      <c r="Q15" s="1">
        <v>4</v>
      </c>
      <c r="R15" s="1">
        <v>4</v>
      </c>
      <c r="S15" s="1">
        <v>4</v>
      </c>
      <c r="T15" s="1">
        <v>4</v>
      </c>
      <c r="U15" s="1">
        <v>4</v>
      </c>
      <c r="V15" s="1">
        <v>4</v>
      </c>
      <c r="W15" s="1">
        <v>4</v>
      </c>
      <c r="X15" s="1">
        <f t="shared" si="4"/>
        <v>68</v>
      </c>
      <c r="Y15" s="1">
        <f t="shared" si="5"/>
        <v>46</v>
      </c>
      <c r="Z15" s="9"/>
      <c r="AA15" s="9"/>
      <c r="AB15" s="22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>
        <v>2</v>
      </c>
      <c r="AJ15" s="1">
        <v>2</v>
      </c>
      <c r="AK15" s="1">
        <v>2</v>
      </c>
      <c r="AL15" s="1">
        <v>2</v>
      </c>
      <c r="AM15" s="1">
        <v>2</v>
      </c>
      <c r="AN15" s="1">
        <v>2</v>
      </c>
      <c r="AO15" s="1">
        <v>2</v>
      </c>
      <c r="AP15" s="1">
        <v>2</v>
      </c>
      <c r="AQ15" s="1">
        <v>2</v>
      </c>
      <c r="AR15" s="1">
        <v>2</v>
      </c>
      <c r="AS15" s="1">
        <v>2</v>
      </c>
      <c r="AT15" s="1">
        <v>2</v>
      </c>
      <c r="AU15" s="1">
        <v>2</v>
      </c>
      <c r="AV15" s="1">
        <v>2</v>
      </c>
      <c r="AW15" s="1">
        <v>2</v>
      </c>
      <c r="AX15" s="1">
        <v>2</v>
      </c>
      <c r="AY15" s="1"/>
      <c r="AZ15" s="1">
        <f t="shared" si="6"/>
        <v>46</v>
      </c>
      <c r="BA15" s="9"/>
      <c r="BB15" s="9"/>
      <c r="BC15" s="9"/>
      <c r="BD15" s="9"/>
      <c r="BE15" s="9"/>
      <c r="BF15" s="9"/>
      <c r="BG15" s="9"/>
      <c r="BH15" s="9"/>
      <c r="BI15" s="9"/>
      <c r="BJ15" s="17"/>
    </row>
    <row r="16" spans="1:62" ht="12.75">
      <c r="A16" s="66"/>
      <c r="B16" s="91"/>
      <c r="C16" s="64"/>
      <c r="D16" s="7" t="s">
        <v>84</v>
      </c>
      <c r="E16" s="7">
        <v>57</v>
      </c>
      <c r="F16" s="1">
        <v>1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1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f t="shared" si="4"/>
        <v>34</v>
      </c>
      <c r="Y16" s="1">
        <f t="shared" si="5"/>
        <v>23</v>
      </c>
      <c r="Z16" s="9"/>
      <c r="AA16" s="9"/>
      <c r="AB16" s="22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Y16" s="1"/>
      <c r="AZ16" s="1">
        <f t="shared" si="6"/>
        <v>23</v>
      </c>
      <c r="BA16" s="9"/>
      <c r="BB16" s="9"/>
      <c r="BC16" s="9"/>
      <c r="BD16" s="9"/>
      <c r="BE16" s="9"/>
      <c r="BF16" s="9"/>
      <c r="BG16" s="9"/>
      <c r="BH16" s="9"/>
      <c r="BI16" s="9"/>
      <c r="BJ16" s="17"/>
    </row>
    <row r="17" spans="1:62" ht="15.75" customHeight="1">
      <c r="A17" s="66"/>
      <c r="B17" s="50" t="s">
        <v>41</v>
      </c>
      <c r="C17" s="63" t="s">
        <v>42</v>
      </c>
      <c r="D17" s="7" t="s">
        <v>83</v>
      </c>
      <c r="E17" s="7">
        <v>20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4"/>
        <v>0</v>
      </c>
      <c r="Y17" s="1">
        <f t="shared" si="5"/>
        <v>20</v>
      </c>
      <c r="Z17" s="9"/>
      <c r="AA17" s="9"/>
      <c r="AB17" s="22"/>
      <c r="AC17" s="1"/>
      <c r="AD17" s="1"/>
      <c r="AE17" s="1"/>
      <c r="AF17" s="1"/>
      <c r="AG17" s="1"/>
      <c r="AH17" s="1" t="s">
        <v>87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>
        <v>5</v>
      </c>
      <c r="AV17" s="1">
        <v>5</v>
      </c>
      <c r="AW17" s="1">
        <v>5</v>
      </c>
      <c r="AX17" s="1">
        <v>5</v>
      </c>
      <c r="AY17" s="1"/>
      <c r="AZ17" s="1">
        <f t="shared" si="6"/>
        <v>20</v>
      </c>
      <c r="BA17" s="9"/>
      <c r="BB17" s="9"/>
      <c r="BC17" s="9"/>
      <c r="BD17" s="9"/>
      <c r="BE17" s="9"/>
      <c r="BF17" s="9"/>
      <c r="BG17" s="9"/>
      <c r="BH17" s="9"/>
      <c r="BI17" s="9"/>
      <c r="BJ17" s="17"/>
    </row>
    <row r="18" spans="1:62" ht="16.5" customHeight="1">
      <c r="A18" s="66"/>
      <c r="B18" s="89"/>
      <c r="C18" s="54"/>
      <c r="D18" s="7" t="s">
        <v>84</v>
      </c>
      <c r="E18" s="7">
        <v>10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4"/>
        <v>0</v>
      </c>
      <c r="Y18" s="1">
        <f t="shared" si="5"/>
        <v>10</v>
      </c>
      <c r="Z18" s="9"/>
      <c r="AA18" s="9"/>
      <c r="AB18" s="2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v>3</v>
      </c>
      <c r="AV18" s="1">
        <v>2</v>
      </c>
      <c r="AW18" s="1">
        <v>3</v>
      </c>
      <c r="AX18" s="1">
        <v>2</v>
      </c>
      <c r="AY18" s="1"/>
      <c r="AZ18" s="1">
        <f t="shared" si="6"/>
        <v>10</v>
      </c>
      <c r="BA18" s="9"/>
      <c r="BB18" s="9"/>
      <c r="BC18" s="9"/>
      <c r="BD18" s="9"/>
      <c r="BE18" s="9"/>
      <c r="BF18" s="9"/>
      <c r="BG18" s="9"/>
      <c r="BH18" s="9"/>
      <c r="BI18" s="9"/>
      <c r="BJ18" s="17"/>
    </row>
    <row r="19" spans="1:62" ht="12.75">
      <c r="A19" s="66"/>
      <c r="B19" s="89"/>
      <c r="C19" s="63" t="s">
        <v>43</v>
      </c>
      <c r="D19" s="7" t="s">
        <v>83</v>
      </c>
      <c r="E19" s="7">
        <v>42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4"/>
        <v>0</v>
      </c>
      <c r="Y19" s="1">
        <f t="shared" si="5"/>
        <v>42</v>
      </c>
      <c r="Z19" s="9"/>
      <c r="AA19" s="9"/>
      <c r="AB19" s="22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1">
        <v>2</v>
      </c>
      <c r="AQ19" s="1">
        <v>2</v>
      </c>
      <c r="AR19" s="1">
        <v>2</v>
      </c>
      <c r="AS19" s="1">
        <v>2</v>
      </c>
      <c r="AT19" s="1">
        <v>2</v>
      </c>
      <c r="AU19" s="1">
        <v>1</v>
      </c>
      <c r="AV19" s="1">
        <v>1</v>
      </c>
      <c r="AW19" s="1">
        <v>1</v>
      </c>
      <c r="AX19" s="1">
        <v>1</v>
      </c>
      <c r="AY19" s="1"/>
      <c r="AZ19" s="1">
        <f t="shared" si="6"/>
        <v>42</v>
      </c>
      <c r="BA19" s="9"/>
      <c r="BB19" s="9"/>
      <c r="BC19" s="9"/>
      <c r="BD19" s="9"/>
      <c r="BE19" s="9"/>
      <c r="BF19" s="9"/>
      <c r="BG19" s="9"/>
      <c r="BH19" s="9"/>
      <c r="BI19" s="9"/>
      <c r="BJ19" s="17"/>
    </row>
    <row r="20" spans="1:62" ht="12.75">
      <c r="A20" s="66"/>
      <c r="B20" s="89"/>
      <c r="C20" s="54"/>
      <c r="D20" s="7" t="s">
        <v>84</v>
      </c>
      <c r="E20" s="7">
        <v>21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4"/>
        <v>0</v>
      </c>
      <c r="Y20" s="1">
        <f t="shared" si="5"/>
        <v>21</v>
      </c>
      <c r="Z20" s="9"/>
      <c r="AA20" s="9"/>
      <c r="AB20" s="22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/>
      <c r="AW20" s="1">
        <v>1</v>
      </c>
      <c r="AX20" s="1"/>
      <c r="AY20" s="1"/>
      <c r="AZ20" s="1">
        <f t="shared" si="6"/>
        <v>21</v>
      </c>
      <c r="BA20" s="9"/>
      <c r="BB20" s="9"/>
      <c r="BC20" s="9"/>
      <c r="BD20" s="9"/>
      <c r="BE20" s="9"/>
      <c r="BF20" s="9"/>
      <c r="BG20" s="9"/>
      <c r="BH20" s="9"/>
      <c r="BI20" s="9"/>
      <c r="BJ20" s="17"/>
    </row>
    <row r="21" spans="1:62" ht="12.75">
      <c r="A21" s="66"/>
      <c r="B21" s="89"/>
      <c r="C21" s="87" t="s">
        <v>44</v>
      </c>
      <c r="D21" s="7" t="s">
        <v>83</v>
      </c>
      <c r="E21" s="7">
        <v>23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4"/>
        <v>0</v>
      </c>
      <c r="Y21" s="1">
        <f t="shared" si="5"/>
        <v>23</v>
      </c>
      <c r="Z21" s="9"/>
      <c r="AA21" s="9"/>
      <c r="AB21" s="22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/>
      <c r="AZ21" s="1">
        <f t="shared" si="6"/>
        <v>23</v>
      </c>
      <c r="BA21" s="9"/>
      <c r="BB21" s="9"/>
      <c r="BC21" s="9"/>
      <c r="BD21" s="9"/>
      <c r="BE21" s="9"/>
      <c r="BF21" s="9"/>
      <c r="BG21" s="9"/>
      <c r="BH21" s="9"/>
      <c r="BI21" s="9"/>
      <c r="BJ21" s="17"/>
    </row>
    <row r="22" spans="1:62" ht="12.75">
      <c r="A22" s="66"/>
      <c r="B22" s="90"/>
      <c r="C22" s="64"/>
      <c r="D22" s="7" t="s">
        <v>84</v>
      </c>
      <c r="E22" s="7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4"/>
        <v>0</v>
      </c>
      <c r="Y22" s="1">
        <f t="shared" si="5"/>
        <v>12</v>
      </c>
      <c r="Z22" s="9"/>
      <c r="AA22" s="9"/>
      <c r="AB22" s="22">
        <v>1</v>
      </c>
      <c r="AC22" s="1"/>
      <c r="AD22" s="1">
        <v>1</v>
      </c>
      <c r="AE22" s="1"/>
      <c r="AF22" s="1">
        <v>1</v>
      </c>
      <c r="AG22" s="1"/>
      <c r="AH22" s="1">
        <v>1</v>
      </c>
      <c r="AI22" s="1"/>
      <c r="AJ22" s="1">
        <v>1</v>
      </c>
      <c r="AK22" s="1"/>
      <c r="AL22" s="1">
        <v>1</v>
      </c>
      <c r="AM22" s="1"/>
      <c r="AN22" s="1">
        <v>1</v>
      </c>
      <c r="AO22" s="1"/>
      <c r="AP22" s="1">
        <v>1</v>
      </c>
      <c r="AQ22" s="1"/>
      <c r="AR22" s="1">
        <v>1</v>
      </c>
      <c r="AS22" s="1"/>
      <c r="AT22" s="1">
        <v>1</v>
      </c>
      <c r="AU22" s="1"/>
      <c r="AV22" s="1">
        <v>1</v>
      </c>
      <c r="AW22" s="1"/>
      <c r="AX22" s="1">
        <v>1</v>
      </c>
      <c r="AY22" s="1"/>
      <c r="AZ22" s="1">
        <f t="shared" si="6"/>
        <v>12</v>
      </c>
      <c r="BA22" s="9"/>
      <c r="BB22" s="9"/>
      <c r="BC22" s="9"/>
      <c r="BD22" s="9"/>
      <c r="BE22" s="9"/>
      <c r="BF22" s="9"/>
      <c r="BG22" s="9"/>
      <c r="BH22" s="9"/>
      <c r="BI22" s="9"/>
      <c r="BJ22" s="17"/>
    </row>
    <row r="23" spans="1:62" ht="12.75">
      <c r="A23" s="66"/>
      <c r="B23" s="50" t="s">
        <v>45</v>
      </c>
      <c r="C23" s="63" t="s">
        <v>46</v>
      </c>
      <c r="D23" s="7" t="s">
        <v>83</v>
      </c>
      <c r="E23" s="7">
        <v>89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3</v>
      </c>
      <c r="O23" s="1">
        <v>1</v>
      </c>
      <c r="P23" s="1">
        <v>3</v>
      </c>
      <c r="Q23" s="1">
        <v>3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1">
        <v>2</v>
      </c>
      <c r="X23" s="1">
        <f t="shared" si="4"/>
        <v>51</v>
      </c>
      <c r="Y23" s="1">
        <f t="shared" si="5"/>
        <v>38</v>
      </c>
      <c r="Z23" s="9"/>
      <c r="AA23" s="9"/>
      <c r="AB23" s="22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>
        <v>2</v>
      </c>
      <c r="AO23" s="1">
        <v>2</v>
      </c>
      <c r="AP23" s="1">
        <v>2</v>
      </c>
      <c r="AQ23" s="1">
        <v>2</v>
      </c>
      <c r="AR23" s="1">
        <v>2</v>
      </c>
      <c r="AS23" s="1">
        <v>2</v>
      </c>
      <c r="AT23" s="1">
        <v>2</v>
      </c>
      <c r="AU23" s="1"/>
      <c r="AV23" s="1"/>
      <c r="AW23" s="1"/>
      <c r="AX23" s="1"/>
      <c r="AY23" s="1"/>
      <c r="AZ23" s="1">
        <f t="shared" si="6"/>
        <v>38</v>
      </c>
      <c r="BA23" s="9"/>
      <c r="BB23" s="9"/>
      <c r="BC23" s="9"/>
      <c r="BD23" s="9"/>
      <c r="BE23" s="9"/>
      <c r="BF23" s="9"/>
      <c r="BG23" s="9"/>
      <c r="BH23" s="9"/>
      <c r="BI23" s="9"/>
      <c r="BJ23" s="17"/>
    </row>
    <row r="24" spans="1:62" ht="12.75">
      <c r="A24" s="66"/>
      <c r="B24" s="91"/>
      <c r="C24" s="64"/>
      <c r="D24" s="7" t="s">
        <v>84</v>
      </c>
      <c r="E24" s="7">
        <v>45</v>
      </c>
      <c r="F24" s="1">
        <v>1</v>
      </c>
      <c r="G24" s="1">
        <v>2</v>
      </c>
      <c r="H24" s="1">
        <v>1</v>
      </c>
      <c r="I24" s="1">
        <v>2</v>
      </c>
      <c r="J24" s="1">
        <v>1</v>
      </c>
      <c r="K24" s="1">
        <v>2</v>
      </c>
      <c r="L24" s="1">
        <v>1</v>
      </c>
      <c r="M24" s="1">
        <v>2</v>
      </c>
      <c r="N24" s="1">
        <v>1</v>
      </c>
      <c r="O24" s="1">
        <v>1</v>
      </c>
      <c r="P24" s="1">
        <v>1</v>
      </c>
      <c r="Q24" s="1">
        <v>2</v>
      </c>
      <c r="R24" s="1">
        <v>1</v>
      </c>
      <c r="S24" s="1">
        <v>2</v>
      </c>
      <c r="T24" s="1">
        <v>1</v>
      </c>
      <c r="U24" s="1">
        <v>2</v>
      </c>
      <c r="V24" s="1">
        <v>1</v>
      </c>
      <c r="W24" s="1">
        <v>1</v>
      </c>
      <c r="X24" s="1">
        <f t="shared" si="4"/>
        <v>25</v>
      </c>
      <c r="Y24" s="1">
        <f t="shared" si="5"/>
        <v>20</v>
      </c>
      <c r="Z24" s="9"/>
      <c r="AA24" s="9"/>
      <c r="AB24" s="22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1</v>
      </c>
      <c r="AS24" s="1">
        <v>1</v>
      </c>
      <c r="AT24" s="1">
        <v>1</v>
      </c>
      <c r="AU24" s="1"/>
      <c r="AV24" s="1"/>
      <c r="AW24" s="1"/>
      <c r="AX24" s="1"/>
      <c r="AY24" s="1"/>
      <c r="AZ24" s="1">
        <f t="shared" si="6"/>
        <v>19</v>
      </c>
      <c r="BA24" s="9"/>
      <c r="BB24" s="9"/>
      <c r="BC24" s="9"/>
      <c r="BD24" s="9"/>
      <c r="BE24" s="9"/>
      <c r="BF24" s="9"/>
      <c r="BG24" s="9"/>
      <c r="BH24" s="9"/>
      <c r="BI24" s="9"/>
      <c r="BJ24" s="17"/>
    </row>
    <row r="25" spans="1:62" ht="12.75">
      <c r="A25" s="66"/>
      <c r="B25" s="63" t="s">
        <v>47</v>
      </c>
      <c r="C25" s="63" t="s">
        <v>48</v>
      </c>
      <c r="D25" s="7" t="s">
        <v>83</v>
      </c>
      <c r="E25" s="7">
        <v>38</v>
      </c>
      <c r="F25" s="1"/>
      <c r="G25" s="1"/>
      <c r="H25" s="1"/>
      <c r="I25" s="1"/>
      <c r="J25" s="1"/>
      <c r="K25" s="1"/>
      <c r="L25" s="1"/>
      <c r="M25" s="1"/>
      <c r="N25" s="1"/>
      <c r="O25" s="1" t="s">
        <v>87</v>
      </c>
      <c r="P25" s="1"/>
      <c r="Q25" s="1"/>
      <c r="R25" s="1"/>
      <c r="S25" s="1"/>
      <c r="T25" s="1"/>
      <c r="U25" s="1"/>
      <c r="V25" s="1"/>
      <c r="W25" s="1"/>
      <c r="X25" s="1">
        <f t="shared" si="4"/>
        <v>0</v>
      </c>
      <c r="Y25" s="1">
        <f t="shared" si="5"/>
        <v>38</v>
      </c>
      <c r="Z25" s="9"/>
      <c r="AA25" s="9"/>
      <c r="AB25" s="22">
        <v>2</v>
      </c>
      <c r="AC25" s="1">
        <v>2</v>
      </c>
      <c r="AD25" s="1">
        <v>2</v>
      </c>
      <c r="AE25" s="1">
        <v>2</v>
      </c>
      <c r="AF25" s="1">
        <v>2</v>
      </c>
      <c r="AG25" s="1">
        <v>2</v>
      </c>
      <c r="AH25" s="1">
        <v>2</v>
      </c>
      <c r="AI25" s="1">
        <v>2</v>
      </c>
      <c r="AJ25" s="1">
        <v>2</v>
      </c>
      <c r="AK25" s="1">
        <v>2</v>
      </c>
      <c r="AL25" s="1">
        <v>2</v>
      </c>
      <c r="AM25" s="1">
        <v>2</v>
      </c>
      <c r="AN25" s="1">
        <v>2</v>
      </c>
      <c r="AO25" s="1">
        <v>2</v>
      </c>
      <c r="AP25" s="1">
        <v>2</v>
      </c>
      <c r="AQ25" s="1">
        <v>2</v>
      </c>
      <c r="AR25" s="1">
        <v>2</v>
      </c>
      <c r="AS25" s="1">
        <v>2</v>
      </c>
      <c r="AT25" s="1">
        <v>2</v>
      </c>
      <c r="AU25" s="1"/>
      <c r="AV25" s="1"/>
      <c r="AW25" s="1"/>
      <c r="AX25" s="1"/>
      <c r="AY25" s="1"/>
      <c r="AZ25" s="1">
        <f t="shared" si="6"/>
        <v>38</v>
      </c>
      <c r="BA25" s="9"/>
      <c r="BB25" s="9"/>
      <c r="BC25" s="9"/>
      <c r="BD25" s="9"/>
      <c r="BE25" s="9"/>
      <c r="BF25" s="9"/>
      <c r="BG25" s="9"/>
      <c r="BH25" s="9"/>
      <c r="BI25" s="9"/>
      <c r="BJ25" s="17"/>
    </row>
    <row r="26" spans="1:62" ht="12.75">
      <c r="A26" s="66"/>
      <c r="B26" s="64"/>
      <c r="C26" s="64"/>
      <c r="D26" s="7" t="s">
        <v>84</v>
      </c>
      <c r="E26" s="7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4"/>
        <v>0</v>
      </c>
      <c r="Y26" s="1">
        <f t="shared" si="5"/>
        <v>19</v>
      </c>
      <c r="Z26" s="9"/>
      <c r="AA26" s="9"/>
      <c r="AB26" s="22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>
        <v>1</v>
      </c>
      <c r="AS26" s="1">
        <v>1</v>
      </c>
      <c r="AT26" s="1">
        <v>1</v>
      </c>
      <c r="AU26" s="1"/>
      <c r="AV26" s="1"/>
      <c r="AW26" s="1"/>
      <c r="AX26" s="1"/>
      <c r="AY26" s="1"/>
      <c r="AZ26" s="1">
        <f t="shared" si="6"/>
        <v>19</v>
      </c>
      <c r="BA26" s="9"/>
      <c r="BB26" s="9"/>
      <c r="BC26" s="9"/>
      <c r="BD26" s="9"/>
      <c r="BE26" s="9"/>
      <c r="BF26" s="9"/>
      <c r="BG26" s="9"/>
      <c r="BH26" s="9"/>
      <c r="BI26" s="9"/>
      <c r="BJ26" s="17"/>
    </row>
    <row r="27" spans="1:62" ht="12.75">
      <c r="A27" s="66"/>
      <c r="B27" s="63" t="s">
        <v>49</v>
      </c>
      <c r="C27" s="63" t="s">
        <v>50</v>
      </c>
      <c r="D27" s="7" t="s">
        <v>83</v>
      </c>
      <c r="E27" s="7">
        <v>116</v>
      </c>
      <c r="F27" s="1"/>
      <c r="G27" s="1">
        <v>3</v>
      </c>
      <c r="H27" s="1">
        <v>3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3</v>
      </c>
      <c r="O27" s="1">
        <v>3</v>
      </c>
      <c r="P27" s="1">
        <v>3</v>
      </c>
      <c r="Q27" s="1">
        <v>3</v>
      </c>
      <c r="R27" s="1">
        <v>3</v>
      </c>
      <c r="S27" s="1">
        <v>3</v>
      </c>
      <c r="T27" s="1">
        <v>3</v>
      </c>
      <c r="U27" s="1">
        <v>3</v>
      </c>
      <c r="V27" s="1">
        <v>3</v>
      </c>
      <c r="W27" s="1">
        <v>3</v>
      </c>
      <c r="X27" s="1">
        <f t="shared" si="4"/>
        <v>51</v>
      </c>
      <c r="Y27" s="1">
        <f t="shared" si="5"/>
        <v>65</v>
      </c>
      <c r="Z27" s="9"/>
      <c r="AA27" s="9"/>
      <c r="AB27" s="22">
        <v>3</v>
      </c>
      <c r="AC27" s="1">
        <v>3</v>
      </c>
      <c r="AD27" s="1">
        <v>3</v>
      </c>
      <c r="AE27" s="1">
        <v>3</v>
      </c>
      <c r="AF27" s="1">
        <v>3</v>
      </c>
      <c r="AG27" s="1">
        <v>3</v>
      </c>
      <c r="AH27" s="1">
        <v>3</v>
      </c>
      <c r="AI27" s="1">
        <v>3</v>
      </c>
      <c r="AJ27" s="1">
        <v>3</v>
      </c>
      <c r="AK27" s="1">
        <v>3</v>
      </c>
      <c r="AL27" s="1">
        <v>3</v>
      </c>
      <c r="AM27" s="1">
        <v>3</v>
      </c>
      <c r="AN27" s="1">
        <v>3</v>
      </c>
      <c r="AO27" s="1">
        <v>3</v>
      </c>
      <c r="AP27" s="1">
        <v>3</v>
      </c>
      <c r="AQ27" s="1">
        <v>3</v>
      </c>
      <c r="AR27" s="1">
        <v>3</v>
      </c>
      <c r="AS27" s="1">
        <v>3</v>
      </c>
      <c r="AT27" s="1">
        <v>3</v>
      </c>
      <c r="AU27" s="1">
        <v>2</v>
      </c>
      <c r="AV27" s="1">
        <v>2</v>
      </c>
      <c r="AW27" s="1">
        <v>2</v>
      </c>
      <c r="AX27" s="1">
        <v>2</v>
      </c>
      <c r="AY27" s="1"/>
      <c r="AZ27" s="1">
        <f t="shared" si="6"/>
        <v>65</v>
      </c>
      <c r="BA27" s="9"/>
      <c r="BB27" s="9"/>
      <c r="BC27" s="9"/>
      <c r="BD27" s="9"/>
      <c r="BE27" s="9"/>
      <c r="BF27" s="9"/>
      <c r="BG27" s="9"/>
      <c r="BH27" s="9"/>
      <c r="BI27" s="9"/>
      <c r="BJ27" s="17"/>
    </row>
    <row r="28" spans="1:62" ht="12.75">
      <c r="A28" s="66"/>
      <c r="B28" s="64"/>
      <c r="C28" s="64"/>
      <c r="D28" s="7" t="s">
        <v>84</v>
      </c>
      <c r="E28" s="7">
        <v>58</v>
      </c>
      <c r="F28" s="1"/>
      <c r="G28" s="1">
        <v>1</v>
      </c>
      <c r="H28" s="1">
        <v>2</v>
      </c>
      <c r="I28" s="1">
        <v>1</v>
      </c>
      <c r="J28" s="1">
        <v>2</v>
      </c>
      <c r="K28" s="1">
        <v>1</v>
      </c>
      <c r="L28" s="1">
        <v>2</v>
      </c>
      <c r="M28" s="1">
        <v>1</v>
      </c>
      <c r="N28" s="1">
        <v>2</v>
      </c>
      <c r="O28" s="1">
        <v>1</v>
      </c>
      <c r="P28" s="1">
        <v>2</v>
      </c>
      <c r="Q28" s="1">
        <v>1</v>
      </c>
      <c r="R28" s="1">
        <v>2</v>
      </c>
      <c r="S28" s="1">
        <v>1</v>
      </c>
      <c r="T28" s="1">
        <v>2</v>
      </c>
      <c r="U28" s="1">
        <v>1</v>
      </c>
      <c r="V28" s="1">
        <v>2</v>
      </c>
      <c r="W28" s="1">
        <v>2</v>
      </c>
      <c r="X28" s="1">
        <f t="shared" si="4"/>
        <v>26</v>
      </c>
      <c r="Y28" s="1">
        <f t="shared" si="5"/>
        <v>32</v>
      </c>
      <c r="Z28" s="9"/>
      <c r="AA28" s="9"/>
      <c r="AB28" s="22">
        <v>2</v>
      </c>
      <c r="AC28" s="1">
        <v>1</v>
      </c>
      <c r="AD28" s="1">
        <v>2</v>
      </c>
      <c r="AE28" s="1">
        <v>1</v>
      </c>
      <c r="AF28" s="1">
        <v>2</v>
      </c>
      <c r="AG28" s="1">
        <v>1</v>
      </c>
      <c r="AH28" s="1">
        <v>2</v>
      </c>
      <c r="AI28" s="1">
        <v>1</v>
      </c>
      <c r="AJ28" s="1">
        <v>2</v>
      </c>
      <c r="AK28" s="1">
        <v>1</v>
      </c>
      <c r="AL28" s="1">
        <v>2</v>
      </c>
      <c r="AM28" s="1">
        <v>1</v>
      </c>
      <c r="AN28" s="1">
        <v>2</v>
      </c>
      <c r="AO28" s="1">
        <v>1</v>
      </c>
      <c r="AP28" s="1">
        <v>2</v>
      </c>
      <c r="AQ28" s="1">
        <v>1</v>
      </c>
      <c r="AR28" s="1">
        <v>2</v>
      </c>
      <c r="AS28" s="1">
        <v>1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/>
      <c r="AZ28" s="1">
        <f t="shared" si="6"/>
        <v>32</v>
      </c>
      <c r="BA28" s="9"/>
      <c r="BB28" s="9"/>
      <c r="BC28" s="9"/>
      <c r="BD28" s="9"/>
      <c r="BE28" s="9"/>
      <c r="BF28" s="9"/>
      <c r="BG28" s="9"/>
      <c r="BH28" s="9"/>
      <c r="BI28" s="9"/>
      <c r="BJ28" s="17"/>
    </row>
    <row r="29" spans="1:62" ht="12.75">
      <c r="A29" s="66"/>
      <c r="B29" s="63" t="s">
        <v>51</v>
      </c>
      <c r="C29" s="63" t="s">
        <v>52</v>
      </c>
      <c r="D29" s="7" t="s">
        <v>83</v>
      </c>
      <c r="E29" s="7">
        <v>72</v>
      </c>
      <c r="F29" s="1"/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 s="1">
        <f t="shared" si="4"/>
        <v>34</v>
      </c>
      <c r="Y29" s="1">
        <f t="shared" si="5"/>
        <v>38</v>
      </c>
      <c r="Z29" s="9"/>
      <c r="AA29" s="9"/>
      <c r="AB29" s="22">
        <v>2</v>
      </c>
      <c r="AC29" s="1">
        <v>2</v>
      </c>
      <c r="AD29" s="1">
        <v>2</v>
      </c>
      <c r="AE29" s="1">
        <v>2</v>
      </c>
      <c r="AF29" s="1">
        <v>2</v>
      </c>
      <c r="AG29" s="1">
        <v>2</v>
      </c>
      <c r="AH29" s="1">
        <v>2</v>
      </c>
      <c r="AI29" s="1">
        <v>2</v>
      </c>
      <c r="AJ29" s="1">
        <v>2</v>
      </c>
      <c r="AK29" s="1">
        <v>2</v>
      </c>
      <c r="AL29" s="1">
        <v>2</v>
      </c>
      <c r="AM29" s="1">
        <v>2</v>
      </c>
      <c r="AN29" s="1">
        <v>2</v>
      </c>
      <c r="AO29" s="1">
        <v>2</v>
      </c>
      <c r="AP29" s="1">
        <v>2</v>
      </c>
      <c r="AQ29" s="1">
        <v>2</v>
      </c>
      <c r="AR29" s="1">
        <v>2</v>
      </c>
      <c r="AS29" s="1">
        <v>2</v>
      </c>
      <c r="AT29" s="1">
        <v>2</v>
      </c>
      <c r="AU29" s="1"/>
      <c r="AV29" s="1"/>
      <c r="AW29" s="1"/>
      <c r="AX29" s="1"/>
      <c r="AY29" s="1"/>
      <c r="AZ29" s="1">
        <f t="shared" si="6"/>
        <v>38</v>
      </c>
      <c r="BA29" s="9"/>
      <c r="BB29" s="9"/>
      <c r="BC29" s="9"/>
      <c r="BD29" s="9"/>
      <c r="BE29" s="9"/>
      <c r="BF29" s="9"/>
      <c r="BG29" s="9"/>
      <c r="BH29" s="9"/>
      <c r="BI29" s="9"/>
      <c r="BJ29" s="17"/>
    </row>
    <row r="30" spans="1:62" ht="12.75">
      <c r="A30" s="66"/>
      <c r="B30" s="64"/>
      <c r="C30" s="64"/>
      <c r="D30" s="8" t="s">
        <v>84</v>
      </c>
      <c r="E30" s="8">
        <v>36</v>
      </c>
      <c r="F30" s="1"/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f t="shared" si="4"/>
        <v>17</v>
      </c>
      <c r="Y30" s="1">
        <f t="shared" si="5"/>
        <v>19</v>
      </c>
      <c r="Z30" s="9"/>
      <c r="AA30" s="9"/>
      <c r="AB30" s="22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/>
      <c r="AV30" s="1"/>
      <c r="AW30" s="1"/>
      <c r="AX30" s="1"/>
      <c r="AY30" s="1"/>
      <c r="AZ30" s="1">
        <f t="shared" si="6"/>
        <v>19</v>
      </c>
      <c r="BA30" s="9"/>
      <c r="BB30" s="9"/>
      <c r="BC30" s="9"/>
      <c r="BD30" s="9"/>
      <c r="BE30" s="9"/>
      <c r="BF30" s="9"/>
      <c r="BG30" s="9"/>
      <c r="BH30" s="9"/>
      <c r="BI30" s="9"/>
      <c r="BJ30" s="17"/>
    </row>
    <row r="31" spans="1:62" ht="12.75">
      <c r="A31" s="66"/>
      <c r="B31" s="88"/>
      <c r="C31" s="81" t="s">
        <v>53</v>
      </c>
      <c r="D31" s="7" t="s">
        <v>83</v>
      </c>
      <c r="E31" s="7">
        <v>299</v>
      </c>
      <c r="F31" s="1">
        <f>F33+F35</f>
        <v>4</v>
      </c>
      <c r="G31" s="1">
        <f aca="true" t="shared" si="7" ref="G31:W31">G33+G35</f>
        <v>6</v>
      </c>
      <c r="H31" s="1">
        <f t="shared" si="7"/>
        <v>6</v>
      </c>
      <c r="I31" s="1">
        <f t="shared" si="7"/>
        <v>6</v>
      </c>
      <c r="J31" s="1">
        <f t="shared" si="7"/>
        <v>6</v>
      </c>
      <c r="K31" s="1">
        <f t="shared" si="7"/>
        <v>6</v>
      </c>
      <c r="L31" s="1">
        <f t="shared" si="7"/>
        <v>6</v>
      </c>
      <c r="M31" s="1">
        <f t="shared" si="7"/>
        <v>6</v>
      </c>
      <c r="N31" s="1">
        <f t="shared" si="7"/>
        <v>6</v>
      </c>
      <c r="O31" s="1">
        <f t="shared" si="7"/>
        <v>2</v>
      </c>
      <c r="P31" s="1">
        <f t="shared" si="7"/>
        <v>6</v>
      </c>
      <c r="Q31" s="1">
        <f t="shared" si="7"/>
        <v>6</v>
      </c>
      <c r="R31" s="1">
        <f t="shared" si="7"/>
        <v>6</v>
      </c>
      <c r="S31" s="1">
        <f t="shared" si="7"/>
        <v>6</v>
      </c>
      <c r="T31" s="1">
        <f t="shared" si="7"/>
        <v>6</v>
      </c>
      <c r="U31" s="1">
        <f t="shared" si="7"/>
        <v>6</v>
      </c>
      <c r="V31" s="1">
        <f t="shared" si="7"/>
        <v>6</v>
      </c>
      <c r="W31" s="1">
        <f t="shared" si="7"/>
        <v>6</v>
      </c>
      <c r="X31" s="1">
        <f t="shared" si="4"/>
        <v>102</v>
      </c>
      <c r="Y31" s="1">
        <f t="shared" si="5"/>
        <v>197</v>
      </c>
      <c r="Z31" s="9"/>
      <c r="AA31" s="9"/>
      <c r="AB31" s="22">
        <f>AB33+AB35</f>
        <v>7</v>
      </c>
      <c r="AC31" s="22">
        <f aca="true" t="shared" si="8" ref="AC31:AY31">AC33+AC35</f>
        <v>7</v>
      </c>
      <c r="AD31" s="22">
        <f t="shared" si="8"/>
        <v>7</v>
      </c>
      <c r="AE31" s="22">
        <f t="shared" si="8"/>
        <v>7</v>
      </c>
      <c r="AF31" s="22">
        <f t="shared" si="8"/>
        <v>7</v>
      </c>
      <c r="AG31" s="22">
        <f t="shared" si="8"/>
        <v>5</v>
      </c>
      <c r="AH31" s="22">
        <f t="shared" si="8"/>
        <v>7</v>
      </c>
      <c r="AI31" s="22">
        <f t="shared" si="8"/>
        <v>7</v>
      </c>
      <c r="AJ31" s="22">
        <f t="shared" si="8"/>
        <v>5</v>
      </c>
      <c r="AK31" s="22">
        <f t="shared" si="8"/>
        <v>7</v>
      </c>
      <c r="AL31" s="22">
        <f t="shared" si="8"/>
        <v>7</v>
      </c>
      <c r="AM31" s="22">
        <f t="shared" si="8"/>
        <v>7</v>
      </c>
      <c r="AN31" s="22">
        <f t="shared" si="8"/>
        <v>7</v>
      </c>
      <c r="AO31" s="22">
        <f t="shared" si="8"/>
        <v>7</v>
      </c>
      <c r="AP31" s="22">
        <f t="shared" si="8"/>
        <v>7</v>
      </c>
      <c r="AQ31" s="22">
        <f t="shared" si="8"/>
        <v>7</v>
      </c>
      <c r="AR31" s="22">
        <f t="shared" si="8"/>
        <v>7</v>
      </c>
      <c r="AS31" s="22">
        <f t="shared" si="8"/>
        <v>7</v>
      </c>
      <c r="AT31" s="22">
        <f t="shared" si="8"/>
        <v>7</v>
      </c>
      <c r="AU31" s="22">
        <f t="shared" si="8"/>
        <v>16</v>
      </c>
      <c r="AV31" s="22">
        <f t="shared" si="8"/>
        <v>16</v>
      </c>
      <c r="AW31" s="22">
        <f t="shared" si="8"/>
        <v>16</v>
      </c>
      <c r="AX31" s="22">
        <f t="shared" si="8"/>
        <v>16</v>
      </c>
      <c r="AY31" s="22">
        <f t="shared" si="8"/>
        <v>4</v>
      </c>
      <c r="AZ31" s="1">
        <f t="shared" si="6"/>
        <v>197</v>
      </c>
      <c r="BA31" s="9"/>
      <c r="BB31" s="9"/>
      <c r="BC31" s="9"/>
      <c r="BD31" s="9"/>
      <c r="BE31" s="9"/>
      <c r="BF31" s="9"/>
      <c r="BG31" s="9"/>
      <c r="BH31" s="9"/>
      <c r="BI31" s="9"/>
      <c r="BJ31" s="17"/>
    </row>
    <row r="32" spans="1:62" ht="15.75" customHeight="1">
      <c r="A32" s="66"/>
      <c r="B32" s="80"/>
      <c r="C32" s="54"/>
      <c r="D32" s="8" t="s">
        <v>84</v>
      </c>
      <c r="E32" s="8">
        <f>E34+E36</f>
        <v>150</v>
      </c>
      <c r="F32" s="8">
        <f aca="true" t="shared" si="9" ref="F32:W32">F34+F36</f>
        <v>2</v>
      </c>
      <c r="G32" s="8">
        <f t="shared" si="9"/>
        <v>3</v>
      </c>
      <c r="H32" s="8">
        <f t="shared" si="9"/>
        <v>3</v>
      </c>
      <c r="I32" s="8">
        <f t="shared" si="9"/>
        <v>3</v>
      </c>
      <c r="J32" s="8">
        <f t="shared" si="9"/>
        <v>3</v>
      </c>
      <c r="K32" s="8">
        <f t="shared" si="9"/>
        <v>3</v>
      </c>
      <c r="L32" s="8">
        <f t="shared" si="9"/>
        <v>3</v>
      </c>
      <c r="M32" s="8">
        <f t="shared" si="9"/>
        <v>3</v>
      </c>
      <c r="N32" s="8">
        <f t="shared" si="9"/>
        <v>3</v>
      </c>
      <c r="O32" s="8">
        <f t="shared" si="9"/>
        <v>1</v>
      </c>
      <c r="P32" s="8">
        <f t="shared" si="9"/>
        <v>3</v>
      </c>
      <c r="Q32" s="8">
        <f t="shared" si="9"/>
        <v>3</v>
      </c>
      <c r="R32" s="8">
        <f t="shared" si="9"/>
        <v>3</v>
      </c>
      <c r="S32" s="8">
        <f t="shared" si="9"/>
        <v>3</v>
      </c>
      <c r="T32" s="8">
        <f t="shared" si="9"/>
        <v>3</v>
      </c>
      <c r="U32" s="8">
        <f t="shared" si="9"/>
        <v>3</v>
      </c>
      <c r="V32" s="8">
        <f t="shared" si="9"/>
        <v>3</v>
      </c>
      <c r="W32" s="8">
        <f t="shared" si="9"/>
        <v>3</v>
      </c>
      <c r="X32" s="1">
        <f t="shared" si="4"/>
        <v>51</v>
      </c>
      <c r="Y32" s="1">
        <f t="shared" si="5"/>
        <v>99</v>
      </c>
      <c r="Z32" s="9"/>
      <c r="AA32" s="9"/>
      <c r="AB32" s="22">
        <f>AB34+AB36</f>
        <v>4</v>
      </c>
      <c r="AC32" s="22">
        <f aca="true" t="shared" si="10" ref="AC32:AY32">AC34+AC36</f>
        <v>3</v>
      </c>
      <c r="AD32" s="22">
        <f t="shared" si="10"/>
        <v>4</v>
      </c>
      <c r="AE32" s="22">
        <f t="shared" si="10"/>
        <v>3</v>
      </c>
      <c r="AF32" s="22">
        <f t="shared" si="10"/>
        <v>4</v>
      </c>
      <c r="AG32" s="22">
        <f t="shared" si="10"/>
        <v>2</v>
      </c>
      <c r="AH32" s="22">
        <f t="shared" si="10"/>
        <v>4</v>
      </c>
      <c r="AI32" s="22">
        <f t="shared" si="10"/>
        <v>3</v>
      </c>
      <c r="AJ32" s="22">
        <f t="shared" si="10"/>
        <v>3</v>
      </c>
      <c r="AK32" s="22">
        <f t="shared" si="10"/>
        <v>3</v>
      </c>
      <c r="AL32" s="22">
        <f t="shared" si="10"/>
        <v>4</v>
      </c>
      <c r="AM32" s="22">
        <f t="shared" si="10"/>
        <v>3</v>
      </c>
      <c r="AN32" s="22">
        <f t="shared" si="10"/>
        <v>4</v>
      </c>
      <c r="AO32" s="22">
        <f t="shared" si="10"/>
        <v>3</v>
      </c>
      <c r="AP32" s="22">
        <f t="shared" si="10"/>
        <v>4</v>
      </c>
      <c r="AQ32" s="22">
        <f t="shared" si="10"/>
        <v>3</v>
      </c>
      <c r="AR32" s="22">
        <f t="shared" si="10"/>
        <v>4</v>
      </c>
      <c r="AS32" s="22">
        <f t="shared" si="10"/>
        <v>3</v>
      </c>
      <c r="AT32" s="22">
        <f t="shared" si="10"/>
        <v>4</v>
      </c>
      <c r="AU32" s="22">
        <f t="shared" si="10"/>
        <v>9</v>
      </c>
      <c r="AV32" s="22">
        <f t="shared" si="10"/>
        <v>7</v>
      </c>
      <c r="AW32" s="22">
        <f t="shared" si="10"/>
        <v>9</v>
      </c>
      <c r="AX32" s="22">
        <f t="shared" si="10"/>
        <v>7</v>
      </c>
      <c r="AY32" s="22">
        <f t="shared" si="10"/>
        <v>2</v>
      </c>
      <c r="AZ32" s="1">
        <f t="shared" si="6"/>
        <v>99</v>
      </c>
      <c r="BA32" s="9"/>
      <c r="BB32" s="9"/>
      <c r="BC32" s="9"/>
      <c r="BD32" s="9"/>
      <c r="BE32" s="9"/>
      <c r="BF32" s="9"/>
      <c r="BG32" s="9"/>
      <c r="BH32" s="9"/>
      <c r="BI32" s="9"/>
      <c r="BJ32" s="17"/>
    </row>
    <row r="33" spans="1:62" ht="12.75">
      <c r="A33" s="66"/>
      <c r="B33" s="63" t="s">
        <v>54</v>
      </c>
      <c r="C33" s="63" t="s">
        <v>55</v>
      </c>
      <c r="D33" s="7" t="s">
        <v>83</v>
      </c>
      <c r="E33" s="7">
        <v>172</v>
      </c>
      <c r="F33" s="1">
        <v>2</v>
      </c>
      <c r="G33" s="1">
        <v>4</v>
      </c>
      <c r="H33" s="1">
        <v>4</v>
      </c>
      <c r="I33" s="1">
        <v>4</v>
      </c>
      <c r="J33" s="1">
        <v>4</v>
      </c>
      <c r="K33" s="1">
        <v>4</v>
      </c>
      <c r="L33" s="1">
        <v>4</v>
      </c>
      <c r="M33" s="1">
        <v>4</v>
      </c>
      <c r="N33" s="1">
        <v>4</v>
      </c>
      <c r="O33" s="1">
        <v>2</v>
      </c>
      <c r="P33" s="1">
        <v>4</v>
      </c>
      <c r="Q33" s="1">
        <v>4</v>
      </c>
      <c r="R33" s="1">
        <v>4</v>
      </c>
      <c r="S33" s="1">
        <v>4</v>
      </c>
      <c r="T33" s="1">
        <v>4</v>
      </c>
      <c r="U33" s="1">
        <v>4</v>
      </c>
      <c r="V33" s="1">
        <v>4</v>
      </c>
      <c r="W33" s="1">
        <v>4</v>
      </c>
      <c r="X33" s="1">
        <f t="shared" si="4"/>
        <v>68</v>
      </c>
      <c r="Y33" s="1">
        <f t="shared" si="5"/>
        <v>104</v>
      </c>
      <c r="Z33" s="9"/>
      <c r="AA33" s="9"/>
      <c r="AB33" s="22">
        <v>4</v>
      </c>
      <c r="AC33" s="1">
        <v>4</v>
      </c>
      <c r="AD33" s="1">
        <v>4</v>
      </c>
      <c r="AE33" s="1">
        <v>4</v>
      </c>
      <c r="AF33" s="1">
        <v>4</v>
      </c>
      <c r="AG33" s="1">
        <v>2</v>
      </c>
      <c r="AH33" s="1">
        <v>4</v>
      </c>
      <c r="AI33" s="1">
        <v>4</v>
      </c>
      <c r="AJ33" s="1">
        <v>4</v>
      </c>
      <c r="AK33" s="1">
        <v>4</v>
      </c>
      <c r="AL33" s="1">
        <v>4</v>
      </c>
      <c r="AM33" s="1">
        <v>4</v>
      </c>
      <c r="AN33" s="1">
        <v>4</v>
      </c>
      <c r="AO33" s="1">
        <v>4</v>
      </c>
      <c r="AP33" s="1">
        <v>4</v>
      </c>
      <c r="AQ33" s="1">
        <v>4</v>
      </c>
      <c r="AR33" s="1">
        <v>4</v>
      </c>
      <c r="AS33" s="1">
        <v>4</v>
      </c>
      <c r="AT33" s="1">
        <v>4</v>
      </c>
      <c r="AU33" s="1">
        <v>7</v>
      </c>
      <c r="AV33" s="1">
        <v>7</v>
      </c>
      <c r="AW33" s="1">
        <v>7</v>
      </c>
      <c r="AX33" s="1">
        <v>7</v>
      </c>
      <c r="AY33" s="1">
        <v>2</v>
      </c>
      <c r="AZ33" s="1">
        <f t="shared" si="6"/>
        <v>104</v>
      </c>
      <c r="BA33" s="9"/>
      <c r="BB33" s="9"/>
      <c r="BC33" s="9"/>
      <c r="BD33" s="9"/>
      <c r="BE33" s="9"/>
      <c r="BF33" s="9"/>
      <c r="BG33" s="9"/>
      <c r="BH33" s="9"/>
      <c r="BI33" s="9"/>
      <c r="BJ33" s="17"/>
    </row>
    <row r="34" spans="1:62" ht="12.75">
      <c r="A34" s="66"/>
      <c r="B34" s="64"/>
      <c r="C34" s="64"/>
      <c r="D34" s="8" t="s">
        <v>84</v>
      </c>
      <c r="E34" s="8">
        <v>86</v>
      </c>
      <c r="F34" s="1">
        <v>1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1</v>
      </c>
      <c r="P34" s="1">
        <v>2</v>
      </c>
      <c r="Q34" s="1">
        <v>2</v>
      </c>
      <c r="R34" s="1">
        <v>2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f t="shared" si="4"/>
        <v>34</v>
      </c>
      <c r="Y34" s="1">
        <f t="shared" si="5"/>
        <v>52</v>
      </c>
      <c r="Z34" s="9"/>
      <c r="AA34" s="9"/>
      <c r="AB34" s="22">
        <v>2</v>
      </c>
      <c r="AC34" s="1">
        <v>2</v>
      </c>
      <c r="AD34" s="1">
        <v>2</v>
      </c>
      <c r="AE34" s="1">
        <v>2</v>
      </c>
      <c r="AF34" s="1">
        <v>2</v>
      </c>
      <c r="AG34" s="1">
        <v>1</v>
      </c>
      <c r="AH34" s="1">
        <v>2</v>
      </c>
      <c r="AI34" s="1">
        <v>2</v>
      </c>
      <c r="AJ34" s="1">
        <v>2</v>
      </c>
      <c r="AK34" s="1">
        <v>2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2</v>
      </c>
      <c r="AR34" s="1">
        <v>2</v>
      </c>
      <c r="AS34" s="1">
        <v>2</v>
      </c>
      <c r="AT34" s="1">
        <v>2</v>
      </c>
      <c r="AU34" s="1">
        <v>4</v>
      </c>
      <c r="AV34" s="1">
        <v>3</v>
      </c>
      <c r="AW34" s="1">
        <v>4</v>
      </c>
      <c r="AX34" s="1">
        <v>3</v>
      </c>
      <c r="AY34" s="1">
        <v>1</v>
      </c>
      <c r="AZ34" s="1">
        <f t="shared" si="6"/>
        <v>52</v>
      </c>
      <c r="BA34" s="9"/>
      <c r="BB34" s="9"/>
      <c r="BC34" s="9"/>
      <c r="BD34" s="9"/>
      <c r="BE34" s="9"/>
      <c r="BF34" s="9"/>
      <c r="BG34" s="9"/>
      <c r="BH34" s="9"/>
      <c r="BI34" s="9"/>
      <c r="BJ34" s="17"/>
    </row>
    <row r="35" spans="1:62" ht="12.75">
      <c r="A35" s="66"/>
      <c r="B35" s="63" t="s">
        <v>56</v>
      </c>
      <c r="C35" s="63" t="s">
        <v>57</v>
      </c>
      <c r="D35" s="7" t="s">
        <v>83</v>
      </c>
      <c r="E35" s="7">
        <v>127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/>
      <c r="P35" s="1">
        <v>2</v>
      </c>
      <c r="Q35" s="1">
        <v>2</v>
      </c>
      <c r="R35" s="1">
        <v>2</v>
      </c>
      <c r="S35" s="1">
        <v>2</v>
      </c>
      <c r="T35" s="1">
        <v>2</v>
      </c>
      <c r="U35" s="1">
        <v>2</v>
      </c>
      <c r="V35" s="1">
        <v>2</v>
      </c>
      <c r="W35" s="1">
        <v>2</v>
      </c>
      <c r="X35" s="1">
        <f t="shared" si="4"/>
        <v>34</v>
      </c>
      <c r="Y35" s="1">
        <f t="shared" si="5"/>
        <v>93</v>
      </c>
      <c r="Z35" s="9"/>
      <c r="AA35" s="9"/>
      <c r="AB35" s="22">
        <v>3</v>
      </c>
      <c r="AC35" s="1">
        <v>3</v>
      </c>
      <c r="AD35" s="1">
        <v>3</v>
      </c>
      <c r="AE35" s="1">
        <v>3</v>
      </c>
      <c r="AF35" s="1">
        <v>3</v>
      </c>
      <c r="AG35" s="1">
        <v>3</v>
      </c>
      <c r="AH35" s="1">
        <v>3</v>
      </c>
      <c r="AI35" s="1">
        <v>3</v>
      </c>
      <c r="AJ35" s="1">
        <v>1</v>
      </c>
      <c r="AK35" s="1">
        <v>3</v>
      </c>
      <c r="AL35" s="1">
        <v>3</v>
      </c>
      <c r="AM35" s="1">
        <v>3</v>
      </c>
      <c r="AN35" s="1">
        <v>3</v>
      </c>
      <c r="AO35" s="1">
        <v>3</v>
      </c>
      <c r="AP35" s="1">
        <v>3</v>
      </c>
      <c r="AQ35" s="1">
        <v>3</v>
      </c>
      <c r="AR35" s="1">
        <v>3</v>
      </c>
      <c r="AS35" s="1">
        <v>3</v>
      </c>
      <c r="AT35" s="1">
        <v>3</v>
      </c>
      <c r="AU35" s="1">
        <v>9</v>
      </c>
      <c r="AV35" s="1">
        <v>9</v>
      </c>
      <c r="AW35" s="1">
        <v>9</v>
      </c>
      <c r="AX35" s="1">
        <v>9</v>
      </c>
      <c r="AY35" s="1">
        <v>2</v>
      </c>
      <c r="AZ35" s="1">
        <f t="shared" si="6"/>
        <v>93</v>
      </c>
      <c r="BA35" s="9"/>
      <c r="BB35" s="9"/>
      <c r="BC35" s="9"/>
      <c r="BD35" s="9"/>
      <c r="BE35" s="9"/>
      <c r="BF35" s="9"/>
      <c r="BG35" s="9"/>
      <c r="BH35" s="9"/>
      <c r="BI35" s="9"/>
      <c r="BJ35" s="17"/>
    </row>
    <row r="36" spans="1:62" ht="12.75">
      <c r="A36" s="66"/>
      <c r="B36" s="64"/>
      <c r="C36" s="64"/>
      <c r="D36" s="8" t="s">
        <v>84</v>
      </c>
      <c r="E36" s="8">
        <v>64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/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f t="shared" si="4"/>
        <v>17</v>
      </c>
      <c r="Y36" s="1">
        <f t="shared" si="5"/>
        <v>47</v>
      </c>
      <c r="Z36" s="9"/>
      <c r="AA36" s="9"/>
      <c r="AB36" s="22">
        <v>2</v>
      </c>
      <c r="AC36" s="1">
        <v>1</v>
      </c>
      <c r="AD36" s="1">
        <v>2</v>
      </c>
      <c r="AE36" s="1">
        <v>1</v>
      </c>
      <c r="AF36" s="1">
        <v>2</v>
      </c>
      <c r="AG36" s="1">
        <v>1</v>
      </c>
      <c r="AH36" s="1">
        <v>2</v>
      </c>
      <c r="AI36" s="1">
        <v>1</v>
      </c>
      <c r="AJ36" s="1">
        <v>1</v>
      </c>
      <c r="AK36" s="1">
        <v>1</v>
      </c>
      <c r="AL36" s="1">
        <v>2</v>
      </c>
      <c r="AM36" s="1">
        <v>1</v>
      </c>
      <c r="AN36" s="1">
        <v>2</v>
      </c>
      <c r="AO36" s="1">
        <v>1</v>
      </c>
      <c r="AP36" s="1">
        <v>2</v>
      </c>
      <c r="AQ36" s="1">
        <v>1</v>
      </c>
      <c r="AR36" s="1">
        <v>2</v>
      </c>
      <c r="AS36" s="1">
        <v>1</v>
      </c>
      <c r="AT36" s="1">
        <v>2</v>
      </c>
      <c r="AU36" s="1">
        <v>5</v>
      </c>
      <c r="AV36" s="1">
        <v>4</v>
      </c>
      <c r="AW36" s="1">
        <v>5</v>
      </c>
      <c r="AX36" s="1">
        <v>4</v>
      </c>
      <c r="AY36" s="1">
        <v>1</v>
      </c>
      <c r="AZ36" s="1">
        <f t="shared" si="6"/>
        <v>47</v>
      </c>
      <c r="BA36" s="9"/>
      <c r="BB36" s="9"/>
      <c r="BC36" s="9"/>
      <c r="BD36" s="9"/>
      <c r="BE36" s="9"/>
      <c r="BF36" s="9"/>
      <c r="BG36" s="9"/>
      <c r="BH36" s="9"/>
      <c r="BI36" s="9"/>
      <c r="BJ36" s="17"/>
    </row>
    <row r="37" spans="1:62" ht="12.75">
      <c r="A37" s="66"/>
      <c r="B37" s="63" t="s">
        <v>58</v>
      </c>
      <c r="C37" s="63" t="s">
        <v>59</v>
      </c>
      <c r="D37" s="7" t="s">
        <v>83</v>
      </c>
      <c r="E37" s="7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t="shared" si="4"/>
        <v>0</v>
      </c>
      <c r="Y37" s="1">
        <f t="shared" si="5"/>
        <v>0</v>
      </c>
      <c r="Z37" s="9"/>
      <c r="AA37" s="9"/>
      <c r="AB37" s="2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>
        <f t="shared" si="6"/>
        <v>0</v>
      </c>
      <c r="BA37" s="9"/>
      <c r="BB37" s="9"/>
      <c r="BC37" s="9"/>
      <c r="BD37" s="9"/>
      <c r="BE37" s="9"/>
      <c r="BF37" s="9"/>
      <c r="BG37" s="9"/>
      <c r="BH37" s="9"/>
      <c r="BI37" s="9"/>
      <c r="BJ37" s="17"/>
    </row>
    <row r="38" spans="1:62" ht="12.75">
      <c r="A38" s="66"/>
      <c r="B38" s="64"/>
      <c r="C38" s="64"/>
      <c r="D38" s="8" t="s">
        <v>84</v>
      </c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f t="shared" si="4"/>
        <v>0</v>
      </c>
      <c r="Y38" s="1">
        <f t="shared" si="5"/>
        <v>0</v>
      </c>
      <c r="Z38" s="9"/>
      <c r="AA38" s="9"/>
      <c r="AB38" s="2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>
        <f t="shared" si="6"/>
        <v>0</v>
      </c>
      <c r="BA38" s="9"/>
      <c r="BB38" s="9"/>
      <c r="BC38" s="9"/>
      <c r="BD38" s="9"/>
      <c r="BE38" s="9"/>
      <c r="BF38" s="9"/>
      <c r="BG38" s="9"/>
      <c r="BH38" s="9"/>
      <c r="BI38" s="9"/>
      <c r="BJ38" s="17"/>
    </row>
    <row r="39" spans="1:62" ht="12.75">
      <c r="A39" s="66"/>
      <c r="B39" s="63"/>
      <c r="C39" s="81" t="s">
        <v>60</v>
      </c>
      <c r="D39" s="7" t="s">
        <v>83</v>
      </c>
      <c r="E39" s="7">
        <v>161</v>
      </c>
      <c r="F39" s="1">
        <f>F41+F43+F45+F47</f>
        <v>0</v>
      </c>
      <c r="G39" s="1">
        <f aca="true" t="shared" si="11" ref="G39:W39">G41+G43+G45+G47</f>
        <v>5</v>
      </c>
      <c r="H39" s="1">
        <f t="shared" si="11"/>
        <v>5</v>
      </c>
      <c r="I39" s="1">
        <f t="shared" si="11"/>
        <v>5</v>
      </c>
      <c r="J39" s="1">
        <f t="shared" si="11"/>
        <v>5</v>
      </c>
      <c r="K39" s="1">
        <f t="shared" si="11"/>
        <v>5</v>
      </c>
      <c r="L39" s="1">
        <f t="shared" si="11"/>
        <v>5</v>
      </c>
      <c r="M39" s="1">
        <f t="shared" si="11"/>
        <v>5</v>
      </c>
      <c r="N39" s="1">
        <f t="shared" si="11"/>
        <v>5</v>
      </c>
      <c r="O39" s="1">
        <f t="shared" si="11"/>
        <v>5</v>
      </c>
      <c r="P39" s="1">
        <f t="shared" si="11"/>
        <v>5</v>
      </c>
      <c r="Q39" s="1">
        <f t="shared" si="11"/>
        <v>5</v>
      </c>
      <c r="R39" s="1">
        <f t="shared" si="11"/>
        <v>5</v>
      </c>
      <c r="S39" s="1">
        <f t="shared" si="11"/>
        <v>5</v>
      </c>
      <c r="T39" s="1">
        <f t="shared" si="11"/>
        <v>5</v>
      </c>
      <c r="U39" s="1">
        <f t="shared" si="11"/>
        <v>5</v>
      </c>
      <c r="V39" s="1">
        <f t="shared" si="11"/>
        <v>5</v>
      </c>
      <c r="W39" s="1">
        <f t="shared" si="11"/>
        <v>5</v>
      </c>
      <c r="X39" s="1">
        <f t="shared" si="4"/>
        <v>85</v>
      </c>
      <c r="Y39" s="1">
        <f t="shared" si="5"/>
        <v>76</v>
      </c>
      <c r="Z39" s="9"/>
      <c r="AA39" s="9"/>
      <c r="AB39" s="22">
        <f>AB41+AB43+AB45+AB47</f>
        <v>4</v>
      </c>
      <c r="AC39" s="22">
        <f aca="true" t="shared" si="12" ref="AC39:AY39">AC41+AC43+AC45+AC47</f>
        <v>4</v>
      </c>
      <c r="AD39" s="22">
        <f t="shared" si="12"/>
        <v>4</v>
      </c>
      <c r="AE39" s="22">
        <f t="shared" si="12"/>
        <v>4</v>
      </c>
      <c r="AF39" s="22">
        <f t="shared" si="12"/>
        <v>4</v>
      </c>
      <c r="AG39" s="22">
        <f t="shared" si="12"/>
        <v>4</v>
      </c>
      <c r="AH39" s="22">
        <f t="shared" si="12"/>
        <v>4</v>
      </c>
      <c r="AI39" s="22">
        <f t="shared" si="12"/>
        <v>4</v>
      </c>
      <c r="AJ39" s="22">
        <f t="shared" si="12"/>
        <v>4</v>
      </c>
      <c r="AK39" s="22">
        <f t="shared" si="12"/>
        <v>4</v>
      </c>
      <c r="AL39" s="22">
        <f t="shared" si="12"/>
        <v>4</v>
      </c>
      <c r="AM39" s="22">
        <f t="shared" si="12"/>
        <v>4</v>
      </c>
      <c r="AN39" s="22">
        <f t="shared" si="12"/>
        <v>4</v>
      </c>
      <c r="AO39" s="22">
        <f t="shared" si="12"/>
        <v>4</v>
      </c>
      <c r="AP39" s="22">
        <f t="shared" si="12"/>
        <v>4</v>
      </c>
      <c r="AQ39" s="22">
        <f t="shared" si="12"/>
        <v>4</v>
      </c>
      <c r="AR39" s="22">
        <f t="shared" si="12"/>
        <v>4</v>
      </c>
      <c r="AS39" s="22">
        <f t="shared" si="12"/>
        <v>4</v>
      </c>
      <c r="AT39" s="22">
        <f t="shared" si="12"/>
        <v>4</v>
      </c>
      <c r="AU39" s="22">
        <f t="shared" si="12"/>
        <v>0</v>
      </c>
      <c r="AV39" s="22">
        <f t="shared" si="12"/>
        <v>0</v>
      </c>
      <c r="AW39" s="22">
        <f t="shared" si="12"/>
        <v>0</v>
      </c>
      <c r="AX39" s="22">
        <f t="shared" si="12"/>
        <v>0</v>
      </c>
      <c r="AY39" s="22">
        <f t="shared" si="12"/>
        <v>0</v>
      </c>
      <c r="AZ39" s="1">
        <f t="shared" si="6"/>
        <v>76</v>
      </c>
      <c r="BA39" s="9"/>
      <c r="BB39" s="9"/>
      <c r="BC39" s="9"/>
      <c r="BD39" s="9"/>
      <c r="BE39" s="9"/>
      <c r="BF39" s="9"/>
      <c r="BG39" s="9"/>
      <c r="BH39" s="9"/>
      <c r="BI39" s="9"/>
      <c r="BJ39" s="17"/>
    </row>
    <row r="40" spans="1:62" ht="15.75" customHeight="1">
      <c r="A40" s="66"/>
      <c r="B40" s="80"/>
      <c r="C40" s="54"/>
      <c r="D40" s="8" t="s">
        <v>84</v>
      </c>
      <c r="E40" s="8">
        <f>E42+E44+E46+E49</f>
        <v>81</v>
      </c>
      <c r="F40" s="8">
        <f aca="true" t="shared" si="13" ref="F40:W40">F42+F44+F46+F49</f>
        <v>0</v>
      </c>
      <c r="G40" s="8">
        <f t="shared" si="13"/>
        <v>3</v>
      </c>
      <c r="H40" s="8">
        <f t="shared" si="13"/>
        <v>2</v>
      </c>
      <c r="I40" s="8">
        <f t="shared" si="13"/>
        <v>3</v>
      </c>
      <c r="J40" s="8">
        <f t="shared" si="13"/>
        <v>2</v>
      </c>
      <c r="K40" s="8">
        <f t="shared" si="13"/>
        <v>3</v>
      </c>
      <c r="L40" s="8">
        <f t="shared" si="13"/>
        <v>2</v>
      </c>
      <c r="M40" s="8">
        <f t="shared" si="13"/>
        <v>3</v>
      </c>
      <c r="N40" s="8">
        <f t="shared" si="13"/>
        <v>2</v>
      </c>
      <c r="O40" s="8">
        <f t="shared" si="13"/>
        <v>3</v>
      </c>
      <c r="P40" s="8">
        <f t="shared" si="13"/>
        <v>2</v>
      </c>
      <c r="Q40" s="8">
        <f t="shared" si="13"/>
        <v>3</v>
      </c>
      <c r="R40" s="8">
        <f t="shared" si="13"/>
        <v>2</v>
      </c>
      <c r="S40" s="8">
        <f t="shared" si="13"/>
        <v>3</v>
      </c>
      <c r="T40" s="8">
        <f t="shared" si="13"/>
        <v>2</v>
      </c>
      <c r="U40" s="8">
        <f t="shared" si="13"/>
        <v>3</v>
      </c>
      <c r="V40" s="8">
        <f t="shared" si="13"/>
        <v>2</v>
      </c>
      <c r="W40" s="8">
        <f t="shared" si="13"/>
        <v>2</v>
      </c>
      <c r="X40" s="1">
        <f t="shared" si="4"/>
        <v>42</v>
      </c>
      <c r="Y40" s="1">
        <f t="shared" si="5"/>
        <v>39</v>
      </c>
      <c r="Z40" s="9"/>
      <c r="AA40" s="9"/>
      <c r="AB40" s="22">
        <f>AB42+AB44+AB46+AB49</f>
        <v>3</v>
      </c>
      <c r="AC40" s="22">
        <f aca="true" t="shared" si="14" ref="AC40:AY40">AC42+AC44+AC46+AC49</f>
        <v>1</v>
      </c>
      <c r="AD40" s="22">
        <f t="shared" si="14"/>
        <v>3</v>
      </c>
      <c r="AE40" s="22">
        <f t="shared" si="14"/>
        <v>1</v>
      </c>
      <c r="AF40" s="22">
        <f t="shared" si="14"/>
        <v>3</v>
      </c>
      <c r="AG40" s="22">
        <f t="shared" si="14"/>
        <v>1</v>
      </c>
      <c r="AH40" s="22">
        <f t="shared" si="14"/>
        <v>3</v>
      </c>
      <c r="AI40" s="22">
        <f t="shared" si="14"/>
        <v>1</v>
      </c>
      <c r="AJ40" s="22">
        <f t="shared" si="14"/>
        <v>3</v>
      </c>
      <c r="AK40" s="22">
        <f t="shared" si="14"/>
        <v>1</v>
      </c>
      <c r="AL40" s="22">
        <f t="shared" si="14"/>
        <v>3</v>
      </c>
      <c r="AM40" s="22">
        <f t="shared" si="14"/>
        <v>1</v>
      </c>
      <c r="AN40" s="22">
        <f t="shared" si="14"/>
        <v>3</v>
      </c>
      <c r="AO40" s="22">
        <f t="shared" si="14"/>
        <v>1</v>
      </c>
      <c r="AP40" s="22">
        <f t="shared" si="14"/>
        <v>3</v>
      </c>
      <c r="AQ40" s="22">
        <f t="shared" si="14"/>
        <v>1</v>
      </c>
      <c r="AR40" s="22">
        <f t="shared" si="14"/>
        <v>3</v>
      </c>
      <c r="AS40" s="22">
        <f t="shared" si="14"/>
        <v>1</v>
      </c>
      <c r="AT40" s="22">
        <f t="shared" si="14"/>
        <v>3</v>
      </c>
      <c r="AU40" s="22">
        <f t="shared" si="14"/>
        <v>0</v>
      </c>
      <c r="AV40" s="22">
        <f t="shared" si="14"/>
        <v>0</v>
      </c>
      <c r="AW40" s="22">
        <f t="shared" si="14"/>
        <v>0</v>
      </c>
      <c r="AX40" s="22">
        <f t="shared" si="14"/>
        <v>0</v>
      </c>
      <c r="AY40" s="22">
        <f t="shared" si="14"/>
        <v>0</v>
      </c>
      <c r="AZ40" s="1">
        <f t="shared" si="6"/>
        <v>39</v>
      </c>
      <c r="BA40" s="9"/>
      <c r="BB40" s="9"/>
      <c r="BC40" s="9"/>
      <c r="BD40" s="9"/>
      <c r="BE40" s="9"/>
      <c r="BF40" s="9"/>
      <c r="BG40" s="9"/>
      <c r="BH40" s="9"/>
      <c r="BI40" s="9"/>
      <c r="BJ40" s="17"/>
    </row>
    <row r="41" spans="1:62" ht="12.75">
      <c r="A41" s="66"/>
      <c r="B41" s="63" t="s">
        <v>61</v>
      </c>
      <c r="C41" s="63" t="s">
        <v>62</v>
      </c>
      <c r="D41" s="7" t="s">
        <v>83</v>
      </c>
      <c r="E41" s="7">
        <v>85</v>
      </c>
      <c r="F41" s="1"/>
      <c r="G41" s="1">
        <v>5</v>
      </c>
      <c r="H41" s="1">
        <v>5</v>
      </c>
      <c r="I41" s="1">
        <v>5</v>
      </c>
      <c r="J41" s="1">
        <v>5</v>
      </c>
      <c r="K41" s="1">
        <v>5</v>
      </c>
      <c r="L41" s="1">
        <v>5</v>
      </c>
      <c r="M41" s="1">
        <v>5</v>
      </c>
      <c r="N41" s="1">
        <v>5</v>
      </c>
      <c r="O41" s="1">
        <v>5</v>
      </c>
      <c r="P41" s="1">
        <v>5</v>
      </c>
      <c r="Q41" s="1">
        <v>5</v>
      </c>
      <c r="R41" s="1">
        <v>5</v>
      </c>
      <c r="S41" s="1">
        <v>5</v>
      </c>
      <c r="T41" s="1">
        <v>5</v>
      </c>
      <c r="U41" s="1">
        <v>5</v>
      </c>
      <c r="V41" s="1">
        <v>5</v>
      </c>
      <c r="W41" s="1">
        <v>5</v>
      </c>
      <c r="X41" s="1">
        <f t="shared" si="4"/>
        <v>85</v>
      </c>
      <c r="Y41" s="1">
        <f t="shared" si="5"/>
        <v>0</v>
      </c>
      <c r="Z41" s="9"/>
      <c r="AA41" s="9"/>
      <c r="AB41" s="2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>
        <f t="shared" si="6"/>
        <v>0</v>
      </c>
      <c r="BA41" s="9"/>
      <c r="BB41" s="9"/>
      <c r="BC41" s="9"/>
      <c r="BD41" s="9"/>
      <c r="BE41" s="9"/>
      <c r="BF41" s="9"/>
      <c r="BG41" s="9"/>
      <c r="BH41" s="9"/>
      <c r="BI41" s="9"/>
      <c r="BJ41" s="17"/>
    </row>
    <row r="42" spans="1:62" ht="12.75">
      <c r="A42" s="66"/>
      <c r="B42" s="64"/>
      <c r="C42" s="64"/>
      <c r="D42" s="8" t="s">
        <v>84</v>
      </c>
      <c r="E42" s="8">
        <v>42</v>
      </c>
      <c r="F42" s="1"/>
      <c r="G42" s="1">
        <v>3</v>
      </c>
      <c r="H42" s="1">
        <v>2</v>
      </c>
      <c r="I42" s="1">
        <v>3</v>
      </c>
      <c r="J42" s="1">
        <v>2</v>
      </c>
      <c r="K42" s="1">
        <v>3</v>
      </c>
      <c r="L42" s="1">
        <v>2</v>
      </c>
      <c r="M42" s="1">
        <v>3</v>
      </c>
      <c r="N42" s="1">
        <v>2</v>
      </c>
      <c r="O42" s="1">
        <v>3</v>
      </c>
      <c r="P42" s="1">
        <v>2</v>
      </c>
      <c r="Q42" s="1">
        <v>3</v>
      </c>
      <c r="R42" s="1">
        <v>2</v>
      </c>
      <c r="S42" s="1">
        <v>3</v>
      </c>
      <c r="T42" s="1">
        <v>2</v>
      </c>
      <c r="U42" s="1">
        <v>3</v>
      </c>
      <c r="V42" s="1">
        <v>2</v>
      </c>
      <c r="W42" s="1">
        <v>2</v>
      </c>
      <c r="X42" s="1">
        <f t="shared" si="4"/>
        <v>42</v>
      </c>
      <c r="Y42" s="1">
        <f t="shared" si="5"/>
        <v>0</v>
      </c>
      <c r="Z42" s="9"/>
      <c r="AA42" s="9"/>
      <c r="AB42" s="2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>
        <f t="shared" si="6"/>
        <v>0</v>
      </c>
      <c r="BA42" s="9"/>
      <c r="BB42" s="9"/>
      <c r="BC42" s="9"/>
      <c r="BD42" s="9"/>
      <c r="BE42" s="9"/>
      <c r="BF42" s="9"/>
      <c r="BG42" s="9"/>
      <c r="BH42" s="9"/>
      <c r="BI42" s="9"/>
      <c r="BJ42" s="17"/>
    </row>
    <row r="43" spans="1:62" ht="15" customHeight="1">
      <c r="A43" s="66"/>
      <c r="B43" s="63" t="s">
        <v>63</v>
      </c>
      <c r="C43" s="63" t="s">
        <v>134</v>
      </c>
      <c r="D43" s="7" t="s">
        <v>83</v>
      </c>
      <c r="E43" s="7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f t="shared" si="4"/>
        <v>0</v>
      </c>
      <c r="Y43" s="1">
        <f t="shared" si="5"/>
        <v>0</v>
      </c>
      <c r="Z43" s="9"/>
      <c r="AA43" s="9"/>
      <c r="AB43" s="2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>
        <f t="shared" si="6"/>
        <v>0</v>
      </c>
      <c r="BA43" s="9"/>
      <c r="BB43" s="9"/>
      <c r="BC43" s="9"/>
      <c r="BD43" s="9"/>
      <c r="BE43" s="9"/>
      <c r="BF43" s="9"/>
      <c r="BG43" s="9"/>
      <c r="BH43" s="9"/>
      <c r="BI43" s="9"/>
      <c r="BJ43" s="17"/>
    </row>
    <row r="44" spans="1:62" ht="15" customHeight="1">
      <c r="A44" s="66"/>
      <c r="B44" s="64"/>
      <c r="C44" s="64"/>
      <c r="D44" s="8" t="s">
        <v>84</v>
      </c>
      <c r="E44" s="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f t="shared" si="4"/>
        <v>0</v>
      </c>
      <c r="Y44" s="1">
        <f t="shared" si="5"/>
        <v>0</v>
      </c>
      <c r="Z44" s="9"/>
      <c r="AA44" s="9"/>
      <c r="AB44" s="22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>
        <f t="shared" si="6"/>
        <v>0</v>
      </c>
      <c r="BA44" s="9"/>
      <c r="BB44" s="9"/>
      <c r="BC44" s="9"/>
      <c r="BD44" s="9"/>
      <c r="BE44" s="9"/>
      <c r="BF44" s="9"/>
      <c r="BG44" s="9"/>
      <c r="BH44" s="9"/>
      <c r="BI44" s="9"/>
      <c r="BJ44" s="17"/>
    </row>
    <row r="45" spans="1:62" ht="14.25" customHeight="1">
      <c r="A45" s="66"/>
      <c r="B45" s="63" t="s">
        <v>64</v>
      </c>
      <c r="C45" s="63" t="s">
        <v>65</v>
      </c>
      <c r="D45" s="7" t="s">
        <v>83</v>
      </c>
      <c r="E45" s="7">
        <v>57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f t="shared" si="4"/>
        <v>0</v>
      </c>
      <c r="Y45" s="1">
        <f t="shared" si="5"/>
        <v>57</v>
      </c>
      <c r="Z45" s="9"/>
      <c r="AA45" s="9"/>
      <c r="AB45" s="22">
        <v>3</v>
      </c>
      <c r="AC45" s="1">
        <v>3</v>
      </c>
      <c r="AD45" s="1">
        <v>3</v>
      </c>
      <c r="AE45" s="1">
        <v>3</v>
      </c>
      <c r="AF45" s="1">
        <v>3</v>
      </c>
      <c r="AG45" s="1">
        <v>3</v>
      </c>
      <c r="AH45" s="1">
        <v>3</v>
      </c>
      <c r="AI45" s="1">
        <v>3</v>
      </c>
      <c r="AJ45" s="1">
        <v>3</v>
      </c>
      <c r="AK45" s="1">
        <v>3</v>
      </c>
      <c r="AL45" s="1">
        <v>3</v>
      </c>
      <c r="AM45" s="1">
        <v>3</v>
      </c>
      <c r="AN45" s="1">
        <v>3</v>
      </c>
      <c r="AO45" s="1">
        <v>3</v>
      </c>
      <c r="AP45" s="1">
        <v>3</v>
      </c>
      <c r="AQ45" s="1">
        <v>3</v>
      </c>
      <c r="AR45" s="1">
        <v>3</v>
      </c>
      <c r="AS45" s="1">
        <v>3</v>
      </c>
      <c r="AT45" s="1">
        <v>3</v>
      </c>
      <c r="AU45" s="1"/>
      <c r="AV45" s="1"/>
      <c r="AW45" s="1"/>
      <c r="AX45" s="1"/>
      <c r="AY45" s="1"/>
      <c r="AZ45" s="1">
        <f t="shared" si="6"/>
        <v>57</v>
      </c>
      <c r="BA45" s="9"/>
      <c r="BB45" s="9"/>
      <c r="BC45" s="9"/>
      <c r="BD45" s="9"/>
      <c r="BE45" s="9"/>
      <c r="BF45" s="9"/>
      <c r="BG45" s="9"/>
      <c r="BH45" s="9"/>
      <c r="BI45" s="9"/>
      <c r="BJ45" s="17"/>
    </row>
    <row r="46" spans="1:62" ht="14.25" customHeight="1">
      <c r="A46" s="66"/>
      <c r="B46" s="64"/>
      <c r="C46" s="64"/>
      <c r="D46" s="8" t="s">
        <v>84</v>
      </c>
      <c r="E46" s="8">
        <v>29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>
        <f t="shared" si="4"/>
        <v>0</v>
      </c>
      <c r="Y46" s="1">
        <f t="shared" si="5"/>
        <v>29</v>
      </c>
      <c r="Z46" s="9"/>
      <c r="AA46" s="9"/>
      <c r="AB46" s="22">
        <v>2</v>
      </c>
      <c r="AC46" s="1">
        <v>1</v>
      </c>
      <c r="AD46" s="1">
        <v>2</v>
      </c>
      <c r="AE46" s="1">
        <v>1</v>
      </c>
      <c r="AF46" s="1">
        <v>2</v>
      </c>
      <c r="AG46" s="1">
        <v>1</v>
      </c>
      <c r="AH46" s="1">
        <v>2</v>
      </c>
      <c r="AI46" s="1">
        <v>1</v>
      </c>
      <c r="AJ46" s="1">
        <v>2</v>
      </c>
      <c r="AK46" s="1">
        <v>1</v>
      </c>
      <c r="AL46" s="1">
        <v>2</v>
      </c>
      <c r="AM46" s="1">
        <v>1</v>
      </c>
      <c r="AN46" s="1">
        <v>2</v>
      </c>
      <c r="AO46" s="1">
        <v>1</v>
      </c>
      <c r="AP46" s="1">
        <v>2</v>
      </c>
      <c r="AQ46" s="1">
        <v>1</v>
      </c>
      <c r="AR46" s="1">
        <v>2</v>
      </c>
      <c r="AS46" s="1">
        <v>1</v>
      </c>
      <c r="AT46" s="1">
        <v>2</v>
      </c>
      <c r="AU46" s="1"/>
      <c r="AV46" s="1"/>
      <c r="AW46" s="1"/>
      <c r="AX46" s="1"/>
      <c r="AY46" s="1"/>
      <c r="AZ46" s="1">
        <f t="shared" si="6"/>
        <v>29</v>
      </c>
      <c r="BA46" s="9"/>
      <c r="BB46" s="9"/>
      <c r="BC46" s="9"/>
      <c r="BD46" s="9"/>
      <c r="BE46" s="9"/>
      <c r="BF46" s="9"/>
      <c r="BG46" s="9"/>
      <c r="BH46" s="9"/>
      <c r="BI46" s="9"/>
      <c r="BJ46" s="17"/>
    </row>
    <row r="47" spans="1:62" ht="16.5" customHeight="1">
      <c r="A47" s="66"/>
      <c r="B47" s="63" t="s">
        <v>66</v>
      </c>
      <c r="C47" s="63" t="s">
        <v>67</v>
      </c>
      <c r="D47" s="7" t="s">
        <v>83</v>
      </c>
      <c r="E47" s="7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f t="shared" si="4"/>
        <v>0</v>
      </c>
      <c r="Y47" s="1">
        <f t="shared" si="5"/>
        <v>19</v>
      </c>
      <c r="Z47" s="9"/>
      <c r="AA47" s="9"/>
      <c r="AB47" s="22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/>
      <c r="AV47" s="1"/>
      <c r="AW47" s="1"/>
      <c r="AX47" s="1"/>
      <c r="AY47" s="1"/>
      <c r="AZ47" s="1">
        <f t="shared" si="6"/>
        <v>19</v>
      </c>
      <c r="BA47" s="9"/>
      <c r="BB47" s="9"/>
      <c r="BC47" s="9"/>
      <c r="BD47" s="9"/>
      <c r="BE47" s="9"/>
      <c r="BF47" s="9"/>
      <c r="BG47" s="9"/>
      <c r="BH47" s="9"/>
      <c r="BI47" s="9"/>
      <c r="BJ47" s="17"/>
    </row>
    <row r="48" spans="1:62" ht="12.75" customHeight="1" hidden="1">
      <c r="A48" s="66"/>
      <c r="B48" s="87"/>
      <c r="C48" s="68"/>
      <c r="D48" s="8" t="s">
        <v>84</v>
      </c>
      <c r="E48" s="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f t="shared" si="4"/>
        <v>0</v>
      </c>
      <c r="Y48" s="1">
        <f t="shared" si="5"/>
        <v>0</v>
      </c>
      <c r="Z48" s="9"/>
      <c r="AA48" s="9"/>
      <c r="AB48" s="22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>
        <f t="shared" si="6"/>
        <v>0</v>
      </c>
      <c r="BA48" s="9"/>
      <c r="BB48" s="9"/>
      <c r="BC48" s="9"/>
      <c r="BD48" s="9"/>
      <c r="BE48" s="9"/>
      <c r="BF48" s="9"/>
      <c r="BG48" s="9"/>
      <c r="BH48" s="9"/>
      <c r="BI48" s="9"/>
      <c r="BJ48" s="17"/>
    </row>
    <row r="49" spans="1:62" ht="12.75">
      <c r="A49" s="66"/>
      <c r="B49" s="64"/>
      <c r="C49" s="54"/>
      <c r="D49" s="7" t="s">
        <v>84</v>
      </c>
      <c r="E49" s="7">
        <v>10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f t="shared" si="4"/>
        <v>0</v>
      </c>
      <c r="Y49" s="1">
        <f t="shared" si="5"/>
        <v>10</v>
      </c>
      <c r="Z49" s="9"/>
      <c r="AA49" s="9"/>
      <c r="AB49" s="22">
        <v>1</v>
      </c>
      <c r="AC49" s="1"/>
      <c r="AD49" s="1">
        <v>1</v>
      </c>
      <c r="AE49" s="1"/>
      <c r="AF49" s="1">
        <v>1</v>
      </c>
      <c r="AG49" s="1"/>
      <c r="AH49" s="1">
        <v>1</v>
      </c>
      <c r="AI49" s="1"/>
      <c r="AJ49" s="1">
        <v>1</v>
      </c>
      <c r="AK49" s="1"/>
      <c r="AL49" s="1">
        <v>1</v>
      </c>
      <c r="AM49" s="1"/>
      <c r="AN49" s="1">
        <v>1</v>
      </c>
      <c r="AO49" s="1"/>
      <c r="AP49" s="1">
        <v>1</v>
      </c>
      <c r="AQ49" s="1"/>
      <c r="AR49" s="1">
        <v>1</v>
      </c>
      <c r="AS49" s="1"/>
      <c r="AT49" s="1">
        <v>1</v>
      </c>
      <c r="AU49" s="1"/>
      <c r="AV49" s="1"/>
      <c r="AW49" s="1"/>
      <c r="AX49" s="1"/>
      <c r="AY49" s="1"/>
      <c r="AZ49" s="1">
        <f t="shared" si="6"/>
        <v>10</v>
      </c>
      <c r="BA49" s="9"/>
      <c r="BB49" s="9"/>
      <c r="BC49" s="9"/>
      <c r="BD49" s="9"/>
      <c r="BE49" s="9"/>
      <c r="BF49" s="9"/>
      <c r="BG49" s="9"/>
      <c r="BH49" s="9"/>
      <c r="BI49" s="9"/>
      <c r="BJ49" s="17"/>
    </row>
    <row r="50" spans="1:62" ht="12.75">
      <c r="A50" s="66"/>
      <c r="B50" s="82" t="s">
        <v>68</v>
      </c>
      <c r="C50" s="81" t="s">
        <v>69</v>
      </c>
      <c r="D50" s="7" t="s">
        <v>83</v>
      </c>
      <c r="E50" s="7">
        <v>167</v>
      </c>
      <c r="F50" s="1">
        <f>F52+F54+F56+F58+F60</f>
        <v>0</v>
      </c>
      <c r="G50" s="1">
        <f aca="true" t="shared" si="15" ref="G50:W50">G52+G54+G56+G58+G60</f>
        <v>4</v>
      </c>
      <c r="H50" s="1">
        <f t="shared" si="15"/>
        <v>4</v>
      </c>
      <c r="I50" s="1">
        <f t="shared" si="15"/>
        <v>4</v>
      </c>
      <c r="J50" s="1">
        <f t="shared" si="15"/>
        <v>4</v>
      </c>
      <c r="K50" s="1">
        <f t="shared" si="15"/>
        <v>4</v>
      </c>
      <c r="L50" s="1">
        <f t="shared" si="15"/>
        <v>4</v>
      </c>
      <c r="M50" s="1">
        <f t="shared" si="15"/>
        <v>4</v>
      </c>
      <c r="N50" s="1">
        <f t="shared" si="15"/>
        <v>4</v>
      </c>
      <c r="O50" s="1">
        <f t="shared" si="15"/>
        <v>2</v>
      </c>
      <c r="P50" s="1">
        <f t="shared" si="15"/>
        <v>4</v>
      </c>
      <c r="Q50" s="1">
        <f t="shared" si="15"/>
        <v>4</v>
      </c>
      <c r="R50" s="1">
        <f t="shared" si="15"/>
        <v>4</v>
      </c>
      <c r="S50" s="1">
        <f t="shared" si="15"/>
        <v>4</v>
      </c>
      <c r="T50" s="1">
        <f t="shared" si="15"/>
        <v>4</v>
      </c>
      <c r="U50" s="1">
        <f t="shared" si="15"/>
        <v>4</v>
      </c>
      <c r="V50" s="1">
        <f t="shared" si="15"/>
        <v>4</v>
      </c>
      <c r="W50" s="1">
        <f t="shared" si="15"/>
        <v>6</v>
      </c>
      <c r="X50" s="1">
        <f t="shared" si="4"/>
        <v>68</v>
      </c>
      <c r="Y50" s="1">
        <f t="shared" si="5"/>
        <v>99</v>
      </c>
      <c r="Z50" s="9"/>
      <c r="AA50" s="9"/>
      <c r="AB50" s="22">
        <f>AB52+AB54+AB56+AB58</f>
        <v>5</v>
      </c>
      <c r="AC50" s="22">
        <f aca="true" t="shared" si="16" ref="AC50:AY50">AC52+AC54+AC56+AC58</f>
        <v>5</v>
      </c>
      <c r="AD50" s="22">
        <f t="shared" si="16"/>
        <v>5</v>
      </c>
      <c r="AE50" s="22">
        <f t="shared" si="16"/>
        <v>5</v>
      </c>
      <c r="AF50" s="22">
        <f t="shared" si="16"/>
        <v>5</v>
      </c>
      <c r="AG50" s="22">
        <f t="shared" si="16"/>
        <v>5</v>
      </c>
      <c r="AH50" s="22">
        <f t="shared" si="16"/>
        <v>5</v>
      </c>
      <c r="AI50" s="22">
        <f t="shared" si="16"/>
        <v>5</v>
      </c>
      <c r="AJ50" s="22">
        <f t="shared" si="16"/>
        <v>5</v>
      </c>
      <c r="AK50" s="22">
        <f t="shared" si="16"/>
        <v>5</v>
      </c>
      <c r="AL50" s="22">
        <f t="shared" si="16"/>
        <v>5</v>
      </c>
      <c r="AM50" s="22">
        <f t="shared" si="16"/>
        <v>5</v>
      </c>
      <c r="AN50" s="22">
        <f t="shared" si="16"/>
        <v>5</v>
      </c>
      <c r="AO50" s="22">
        <f t="shared" si="16"/>
        <v>5</v>
      </c>
      <c r="AP50" s="22">
        <f t="shared" si="16"/>
        <v>5</v>
      </c>
      <c r="AQ50" s="22">
        <f t="shared" si="16"/>
        <v>5</v>
      </c>
      <c r="AR50" s="22">
        <f t="shared" si="16"/>
        <v>5</v>
      </c>
      <c r="AS50" s="22">
        <f t="shared" si="16"/>
        <v>5</v>
      </c>
      <c r="AT50" s="22">
        <f t="shared" si="16"/>
        <v>5</v>
      </c>
      <c r="AU50" s="22">
        <f t="shared" si="16"/>
        <v>1</v>
      </c>
      <c r="AV50" s="22">
        <f t="shared" si="16"/>
        <v>1</v>
      </c>
      <c r="AW50" s="22">
        <f t="shared" si="16"/>
        <v>1</v>
      </c>
      <c r="AX50" s="22">
        <f t="shared" si="16"/>
        <v>1</v>
      </c>
      <c r="AY50" s="22">
        <f t="shared" si="16"/>
        <v>0</v>
      </c>
      <c r="AZ50" s="1">
        <f t="shared" si="6"/>
        <v>99</v>
      </c>
      <c r="BA50" s="9"/>
      <c r="BB50" s="9"/>
      <c r="BC50" s="9"/>
      <c r="BD50" s="9"/>
      <c r="BE50" s="9"/>
      <c r="BF50" s="9"/>
      <c r="BG50" s="9"/>
      <c r="BH50" s="9"/>
      <c r="BI50" s="9"/>
      <c r="BJ50" s="17"/>
    </row>
    <row r="51" spans="1:62" ht="12.75">
      <c r="A51" s="66"/>
      <c r="B51" s="54"/>
      <c r="C51" s="54"/>
      <c r="D51" s="8" t="s">
        <v>84</v>
      </c>
      <c r="E51" s="8">
        <f>E53+E55+E57+E59+E60</f>
        <v>83</v>
      </c>
      <c r="F51" s="8">
        <f aca="true" t="shared" si="17" ref="F51:W51">F53+F55+F57+F59+F60</f>
        <v>0</v>
      </c>
      <c r="G51" s="8">
        <f t="shared" si="17"/>
        <v>2</v>
      </c>
      <c r="H51" s="8">
        <f t="shared" si="17"/>
        <v>2</v>
      </c>
      <c r="I51" s="8">
        <f t="shared" si="17"/>
        <v>2</v>
      </c>
      <c r="J51" s="8">
        <f t="shared" si="17"/>
        <v>2</v>
      </c>
      <c r="K51" s="8">
        <f t="shared" si="17"/>
        <v>2</v>
      </c>
      <c r="L51" s="8">
        <f t="shared" si="17"/>
        <v>2</v>
      </c>
      <c r="M51" s="8">
        <f t="shared" si="17"/>
        <v>2</v>
      </c>
      <c r="N51" s="8">
        <f t="shared" si="17"/>
        <v>2</v>
      </c>
      <c r="O51" s="8">
        <f t="shared" si="17"/>
        <v>1</v>
      </c>
      <c r="P51" s="8">
        <f t="shared" si="17"/>
        <v>2</v>
      </c>
      <c r="Q51" s="8">
        <f t="shared" si="17"/>
        <v>2</v>
      </c>
      <c r="R51" s="8">
        <f t="shared" si="17"/>
        <v>2</v>
      </c>
      <c r="S51" s="8">
        <f t="shared" si="17"/>
        <v>2</v>
      </c>
      <c r="T51" s="8">
        <f t="shared" si="17"/>
        <v>2</v>
      </c>
      <c r="U51" s="8">
        <f t="shared" si="17"/>
        <v>2</v>
      </c>
      <c r="V51" s="8">
        <f t="shared" si="17"/>
        <v>2</v>
      </c>
      <c r="W51" s="8">
        <f t="shared" si="17"/>
        <v>3</v>
      </c>
      <c r="X51" s="1">
        <f t="shared" si="4"/>
        <v>34</v>
      </c>
      <c r="Y51" s="1">
        <f t="shared" si="5"/>
        <v>49</v>
      </c>
      <c r="Z51" s="9"/>
      <c r="AA51" s="9"/>
      <c r="AB51" s="22">
        <f>AB53+AB55+AB57+AB59</f>
        <v>3</v>
      </c>
      <c r="AC51" s="22">
        <f aca="true" t="shared" si="18" ref="AC51:AY51">AC53+AC55+AC57+AC59</f>
        <v>2</v>
      </c>
      <c r="AD51" s="22">
        <f t="shared" si="18"/>
        <v>3</v>
      </c>
      <c r="AE51" s="22">
        <f t="shared" si="18"/>
        <v>2</v>
      </c>
      <c r="AF51" s="22">
        <f t="shared" si="18"/>
        <v>2</v>
      </c>
      <c r="AG51" s="22">
        <f t="shared" si="18"/>
        <v>3</v>
      </c>
      <c r="AH51" s="22">
        <f t="shared" si="18"/>
        <v>2</v>
      </c>
      <c r="AI51" s="22">
        <f t="shared" si="18"/>
        <v>3</v>
      </c>
      <c r="AJ51" s="22">
        <f t="shared" si="18"/>
        <v>2</v>
      </c>
      <c r="AK51" s="22">
        <f t="shared" si="18"/>
        <v>3</v>
      </c>
      <c r="AL51" s="22">
        <f t="shared" si="18"/>
        <v>2</v>
      </c>
      <c r="AM51" s="22">
        <f t="shared" si="18"/>
        <v>3</v>
      </c>
      <c r="AN51" s="22">
        <f t="shared" si="18"/>
        <v>2</v>
      </c>
      <c r="AO51" s="22">
        <f t="shared" si="18"/>
        <v>3</v>
      </c>
      <c r="AP51" s="22">
        <f t="shared" si="18"/>
        <v>2</v>
      </c>
      <c r="AQ51" s="22">
        <f t="shared" si="18"/>
        <v>3</v>
      </c>
      <c r="AR51" s="22">
        <f t="shared" si="18"/>
        <v>2</v>
      </c>
      <c r="AS51" s="22">
        <f t="shared" si="18"/>
        <v>3</v>
      </c>
      <c r="AT51" s="22">
        <f t="shared" si="18"/>
        <v>2</v>
      </c>
      <c r="AU51" s="22">
        <f t="shared" si="18"/>
        <v>1</v>
      </c>
      <c r="AV51" s="22">
        <f t="shared" si="18"/>
        <v>0</v>
      </c>
      <c r="AW51" s="22">
        <f t="shared" si="18"/>
        <v>1</v>
      </c>
      <c r="AX51" s="22">
        <f t="shared" si="18"/>
        <v>0</v>
      </c>
      <c r="AY51" s="22">
        <f t="shared" si="18"/>
        <v>0</v>
      </c>
      <c r="AZ51" s="1">
        <f t="shared" si="6"/>
        <v>49</v>
      </c>
      <c r="BA51" s="9"/>
      <c r="BB51" s="9"/>
      <c r="BC51" s="9"/>
      <c r="BD51" s="9"/>
      <c r="BE51" s="9"/>
      <c r="BF51" s="9"/>
      <c r="BG51" s="9"/>
      <c r="BH51" s="9"/>
      <c r="BI51" s="9"/>
      <c r="BJ51" s="17"/>
    </row>
    <row r="52" spans="1:62" ht="15.75" customHeight="1">
      <c r="A52" s="66"/>
      <c r="B52" s="63" t="s">
        <v>70</v>
      </c>
      <c r="C52" s="63" t="s">
        <v>71</v>
      </c>
      <c r="D52" s="7" t="s">
        <v>83</v>
      </c>
      <c r="E52" s="7">
        <v>42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f t="shared" si="4"/>
        <v>0</v>
      </c>
      <c r="Y52" s="1">
        <f t="shared" si="5"/>
        <v>42</v>
      </c>
      <c r="Z52" s="9"/>
      <c r="AA52" s="9"/>
      <c r="AB52" s="22">
        <v>2</v>
      </c>
      <c r="AC52" s="1">
        <v>2</v>
      </c>
      <c r="AD52" s="1">
        <v>2</v>
      </c>
      <c r="AE52" s="1">
        <v>2</v>
      </c>
      <c r="AF52" s="1">
        <v>2</v>
      </c>
      <c r="AG52" s="1">
        <v>2</v>
      </c>
      <c r="AH52" s="1">
        <v>2</v>
      </c>
      <c r="AI52" s="1">
        <v>2</v>
      </c>
      <c r="AJ52" s="1">
        <v>2</v>
      </c>
      <c r="AK52" s="1">
        <v>2</v>
      </c>
      <c r="AL52" s="1">
        <v>2</v>
      </c>
      <c r="AM52" s="1">
        <v>2</v>
      </c>
      <c r="AN52" s="1">
        <v>2</v>
      </c>
      <c r="AO52" s="1">
        <v>2</v>
      </c>
      <c r="AP52" s="1">
        <v>2</v>
      </c>
      <c r="AQ52" s="1">
        <v>2</v>
      </c>
      <c r="AR52" s="1">
        <v>2</v>
      </c>
      <c r="AS52" s="1">
        <v>2</v>
      </c>
      <c r="AT52" s="1">
        <v>2</v>
      </c>
      <c r="AU52" s="1">
        <v>1</v>
      </c>
      <c r="AV52" s="1">
        <v>1</v>
      </c>
      <c r="AW52" s="1">
        <v>1</v>
      </c>
      <c r="AX52" s="1">
        <v>1</v>
      </c>
      <c r="AY52" s="1"/>
      <c r="AZ52" s="1">
        <f t="shared" si="6"/>
        <v>42</v>
      </c>
      <c r="BA52" s="9"/>
      <c r="BB52" s="9"/>
      <c r="BC52" s="9"/>
      <c r="BD52" s="9"/>
      <c r="BE52" s="9"/>
      <c r="BF52" s="9"/>
      <c r="BG52" s="9"/>
      <c r="BH52" s="9"/>
      <c r="BI52" s="9"/>
      <c r="BJ52" s="17"/>
    </row>
    <row r="53" spans="1:62" ht="15.75" customHeight="1">
      <c r="A53" s="66"/>
      <c r="B53" s="64"/>
      <c r="C53" s="64"/>
      <c r="D53" s="8" t="s">
        <v>84</v>
      </c>
      <c r="E53" s="8">
        <v>21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f t="shared" si="4"/>
        <v>0</v>
      </c>
      <c r="Y53" s="1">
        <f t="shared" si="5"/>
        <v>21</v>
      </c>
      <c r="Z53" s="9"/>
      <c r="AA53" s="9"/>
      <c r="AB53" s="22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/>
      <c r="AW53" s="1">
        <v>1</v>
      </c>
      <c r="AX53" s="1"/>
      <c r="AY53" s="1"/>
      <c r="AZ53" s="1">
        <f t="shared" si="6"/>
        <v>21</v>
      </c>
      <c r="BA53" s="9"/>
      <c r="BB53" s="9"/>
      <c r="BC53" s="9"/>
      <c r="BD53" s="9"/>
      <c r="BE53" s="9"/>
      <c r="BF53" s="9"/>
      <c r="BG53" s="9"/>
      <c r="BH53" s="9"/>
      <c r="BI53" s="9"/>
      <c r="BJ53" s="17"/>
    </row>
    <row r="54" spans="1:62" ht="13.5" customHeight="1">
      <c r="A54" s="66"/>
      <c r="B54" s="63" t="s">
        <v>72</v>
      </c>
      <c r="C54" s="63" t="s">
        <v>73</v>
      </c>
      <c r="D54" s="7" t="s">
        <v>83</v>
      </c>
      <c r="E54" s="7">
        <v>68</v>
      </c>
      <c r="F54" s="1"/>
      <c r="G54" s="1">
        <v>4</v>
      </c>
      <c r="H54" s="1">
        <v>4</v>
      </c>
      <c r="I54" s="1">
        <v>4</v>
      </c>
      <c r="J54" s="1">
        <v>4</v>
      </c>
      <c r="K54" s="1">
        <v>4</v>
      </c>
      <c r="L54" s="1">
        <v>4</v>
      </c>
      <c r="M54" s="1">
        <v>4</v>
      </c>
      <c r="N54" s="1">
        <v>4</v>
      </c>
      <c r="O54" s="1">
        <v>2</v>
      </c>
      <c r="P54" s="1">
        <v>4</v>
      </c>
      <c r="Q54" s="1">
        <v>4</v>
      </c>
      <c r="R54" s="1">
        <v>4</v>
      </c>
      <c r="S54" s="1">
        <v>4</v>
      </c>
      <c r="T54" s="1">
        <v>4</v>
      </c>
      <c r="U54" s="1">
        <v>4</v>
      </c>
      <c r="V54" s="1">
        <v>4</v>
      </c>
      <c r="W54" s="1">
        <v>6</v>
      </c>
      <c r="X54" s="1">
        <f t="shared" si="4"/>
        <v>68</v>
      </c>
      <c r="Y54" s="1">
        <f t="shared" si="5"/>
        <v>0</v>
      </c>
      <c r="Z54" s="9"/>
      <c r="AA54" s="9"/>
      <c r="AB54" s="22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>
        <f t="shared" si="6"/>
        <v>0</v>
      </c>
      <c r="BA54" s="9"/>
      <c r="BB54" s="9"/>
      <c r="BC54" s="9"/>
      <c r="BD54" s="9"/>
      <c r="BE54" s="9"/>
      <c r="BF54" s="9"/>
      <c r="BG54" s="9"/>
      <c r="BH54" s="9"/>
      <c r="BI54" s="9"/>
      <c r="BJ54" s="17"/>
    </row>
    <row r="55" spans="1:62" ht="12.75" customHeight="1">
      <c r="A55" s="66"/>
      <c r="B55" s="64"/>
      <c r="C55" s="54"/>
      <c r="D55" s="8" t="s">
        <v>84</v>
      </c>
      <c r="E55" s="8">
        <v>34</v>
      </c>
      <c r="F55" s="1"/>
      <c r="G55" s="1">
        <v>2</v>
      </c>
      <c r="H55" s="1">
        <v>2</v>
      </c>
      <c r="I55" s="1">
        <v>2</v>
      </c>
      <c r="J55" s="1">
        <v>2</v>
      </c>
      <c r="K55" s="1">
        <v>2</v>
      </c>
      <c r="L55" s="1">
        <v>2</v>
      </c>
      <c r="M55" s="1">
        <v>2</v>
      </c>
      <c r="N55" s="1">
        <v>2</v>
      </c>
      <c r="O55" s="1">
        <v>1</v>
      </c>
      <c r="P55" s="1">
        <v>2</v>
      </c>
      <c r="Q55" s="1">
        <v>2</v>
      </c>
      <c r="R55" s="1">
        <v>2</v>
      </c>
      <c r="S55" s="1">
        <v>2</v>
      </c>
      <c r="T55" s="1">
        <v>2</v>
      </c>
      <c r="U55" s="1">
        <v>2</v>
      </c>
      <c r="V55" s="1">
        <v>2</v>
      </c>
      <c r="W55" s="1">
        <v>3</v>
      </c>
      <c r="X55" s="1">
        <f t="shared" si="4"/>
        <v>34</v>
      </c>
      <c r="Y55" s="1">
        <f t="shared" si="5"/>
        <v>0</v>
      </c>
      <c r="Z55" s="9"/>
      <c r="AA55" s="9"/>
      <c r="AB55" s="22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>
        <f t="shared" si="6"/>
        <v>0</v>
      </c>
      <c r="BA55" s="9"/>
      <c r="BB55" s="9"/>
      <c r="BC55" s="9"/>
      <c r="BD55" s="9"/>
      <c r="BE55" s="9"/>
      <c r="BF55" s="9"/>
      <c r="BG55" s="9"/>
      <c r="BH55" s="9"/>
      <c r="BI55" s="9"/>
      <c r="BJ55" s="17"/>
    </row>
    <row r="56" spans="1:62" ht="13.5" customHeight="1">
      <c r="A56" s="66"/>
      <c r="B56" s="63" t="s">
        <v>74</v>
      </c>
      <c r="C56" s="87" t="s">
        <v>75</v>
      </c>
      <c r="D56" s="7" t="s">
        <v>83</v>
      </c>
      <c r="E56" s="7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f t="shared" si="4"/>
        <v>0</v>
      </c>
      <c r="Y56" s="1">
        <f t="shared" si="5"/>
        <v>19</v>
      </c>
      <c r="Z56" s="9"/>
      <c r="AA56" s="9"/>
      <c r="AB56" s="22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1">
        <v>1</v>
      </c>
      <c r="AU56" s="1"/>
      <c r="AV56" s="1"/>
      <c r="AW56" s="1"/>
      <c r="AX56" s="1"/>
      <c r="AY56" s="1"/>
      <c r="AZ56" s="1">
        <f t="shared" si="6"/>
        <v>19</v>
      </c>
      <c r="BA56" s="9"/>
      <c r="BB56" s="9"/>
      <c r="BC56" s="9"/>
      <c r="BD56" s="9"/>
      <c r="BE56" s="9"/>
      <c r="BF56" s="9"/>
      <c r="BG56" s="9"/>
      <c r="BH56" s="9"/>
      <c r="BI56" s="9"/>
      <c r="BJ56" s="17"/>
    </row>
    <row r="57" spans="1:62" ht="13.5" customHeight="1">
      <c r="A57" s="66"/>
      <c r="B57" s="64"/>
      <c r="C57" s="64"/>
      <c r="D57" s="8" t="s">
        <v>84</v>
      </c>
      <c r="E57" s="8">
        <v>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>
        <f t="shared" si="4"/>
        <v>0</v>
      </c>
      <c r="Y57" s="1">
        <v>9</v>
      </c>
      <c r="Z57" s="9"/>
      <c r="AA57" s="9"/>
      <c r="AB57" s="22">
        <v>1</v>
      </c>
      <c r="AC57" s="1"/>
      <c r="AD57" s="1">
        <v>1</v>
      </c>
      <c r="AE57" s="1"/>
      <c r="AF57" s="1"/>
      <c r="AG57" s="1">
        <v>1</v>
      </c>
      <c r="AH57" s="1"/>
      <c r="AI57" s="1">
        <v>1</v>
      </c>
      <c r="AJ57" s="1"/>
      <c r="AK57" s="1">
        <v>1</v>
      </c>
      <c r="AL57" s="1"/>
      <c r="AM57" s="1">
        <v>1</v>
      </c>
      <c r="AN57" s="1"/>
      <c r="AO57" s="1">
        <v>1</v>
      </c>
      <c r="AP57" s="1"/>
      <c r="AQ57" s="1">
        <v>1</v>
      </c>
      <c r="AR57" s="1"/>
      <c r="AS57" s="1">
        <v>1</v>
      </c>
      <c r="AT57" s="1"/>
      <c r="AU57" s="1"/>
      <c r="AV57" s="1"/>
      <c r="AW57" s="1"/>
      <c r="AX57" s="1"/>
      <c r="AY57" s="1"/>
      <c r="AZ57" s="1">
        <f t="shared" si="6"/>
        <v>9</v>
      </c>
      <c r="BA57" s="9"/>
      <c r="BB57" s="9"/>
      <c r="BC57" s="9"/>
      <c r="BD57" s="9"/>
      <c r="BE57" s="9"/>
      <c r="BF57" s="9"/>
      <c r="BG57" s="9"/>
      <c r="BH57" s="9"/>
      <c r="BI57" s="9"/>
      <c r="BJ57" s="17"/>
    </row>
    <row r="58" spans="1:62" ht="12.75">
      <c r="A58" s="66"/>
      <c r="B58" s="63" t="s">
        <v>76</v>
      </c>
      <c r="C58" s="63" t="s">
        <v>77</v>
      </c>
      <c r="D58" s="7" t="s">
        <v>83</v>
      </c>
      <c r="E58" s="7">
        <v>38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>
        <f t="shared" si="4"/>
        <v>0</v>
      </c>
      <c r="Y58" s="1">
        <f t="shared" si="5"/>
        <v>38</v>
      </c>
      <c r="Z58" s="9"/>
      <c r="AA58" s="9"/>
      <c r="AB58" s="22">
        <v>2</v>
      </c>
      <c r="AC58" s="1">
        <v>2</v>
      </c>
      <c r="AD58" s="1">
        <v>2</v>
      </c>
      <c r="AE58" s="1">
        <v>2</v>
      </c>
      <c r="AF58" s="1">
        <v>2</v>
      </c>
      <c r="AG58" s="1">
        <v>2</v>
      </c>
      <c r="AH58" s="1">
        <v>2</v>
      </c>
      <c r="AI58" s="1">
        <v>2</v>
      </c>
      <c r="AJ58" s="1">
        <v>2</v>
      </c>
      <c r="AK58" s="1">
        <v>2</v>
      </c>
      <c r="AL58" s="1">
        <v>2</v>
      </c>
      <c r="AM58" s="1">
        <v>2</v>
      </c>
      <c r="AN58" s="1">
        <v>2</v>
      </c>
      <c r="AO58" s="1">
        <v>2</v>
      </c>
      <c r="AP58" s="1">
        <v>2</v>
      </c>
      <c r="AQ58" s="1">
        <v>2</v>
      </c>
      <c r="AR58" s="1">
        <v>2</v>
      </c>
      <c r="AS58" s="1">
        <v>2</v>
      </c>
      <c r="AT58" s="1">
        <v>2</v>
      </c>
      <c r="AU58" s="1"/>
      <c r="AV58" s="1"/>
      <c r="AW58" s="1"/>
      <c r="AX58" s="1"/>
      <c r="AY58" s="1"/>
      <c r="AZ58" s="1">
        <f t="shared" si="6"/>
        <v>38</v>
      </c>
      <c r="BA58" s="9"/>
      <c r="BB58" s="9"/>
      <c r="BC58" s="9"/>
      <c r="BD58" s="9"/>
      <c r="BE58" s="9"/>
      <c r="BF58" s="9"/>
      <c r="BG58" s="9"/>
      <c r="BH58" s="9"/>
      <c r="BI58" s="9"/>
      <c r="BJ58" s="17"/>
    </row>
    <row r="59" spans="1:62" ht="12.75">
      <c r="A59" s="66"/>
      <c r="B59" s="64"/>
      <c r="C59" s="64"/>
      <c r="D59" s="8" t="s">
        <v>84</v>
      </c>
      <c r="E59" s="8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f t="shared" si="4"/>
        <v>0</v>
      </c>
      <c r="Y59" s="1">
        <f t="shared" si="5"/>
        <v>19</v>
      </c>
      <c r="Z59" s="9"/>
      <c r="AA59" s="9"/>
      <c r="AB59" s="22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/>
      <c r="AV59" s="1"/>
      <c r="AW59" s="1"/>
      <c r="AX59" s="1"/>
      <c r="AY59" s="1"/>
      <c r="AZ59" s="1">
        <f t="shared" si="6"/>
        <v>19</v>
      </c>
      <c r="BA59" s="9"/>
      <c r="BB59" s="9"/>
      <c r="BC59" s="9"/>
      <c r="BD59" s="9"/>
      <c r="BE59" s="9"/>
      <c r="BF59" s="9"/>
      <c r="BG59" s="9"/>
      <c r="BH59" s="9"/>
      <c r="BI59" s="9"/>
      <c r="BJ59" s="17"/>
    </row>
    <row r="60" spans="1:62" ht="15.75" customHeight="1">
      <c r="A60" s="66"/>
      <c r="B60" s="63" t="s">
        <v>78</v>
      </c>
      <c r="C60" s="63" t="s">
        <v>79</v>
      </c>
      <c r="D60" s="7" t="s">
        <v>83</v>
      </c>
      <c r="E60" s="7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>
        <f t="shared" si="4"/>
        <v>0</v>
      </c>
      <c r="Y60" s="1">
        <f t="shared" si="5"/>
        <v>0</v>
      </c>
      <c r="Z60" s="9"/>
      <c r="AA60" s="9"/>
      <c r="AB60" s="22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>
        <f t="shared" si="6"/>
        <v>0</v>
      </c>
      <c r="BA60" s="9"/>
      <c r="BB60" s="9"/>
      <c r="BC60" s="9"/>
      <c r="BD60" s="9"/>
      <c r="BE60" s="9"/>
      <c r="BF60" s="9"/>
      <c r="BG60" s="9"/>
      <c r="BH60" s="9"/>
      <c r="BI60" s="9"/>
      <c r="BJ60" s="17"/>
    </row>
    <row r="61" spans="1:62" ht="12.75">
      <c r="A61" s="67"/>
      <c r="B61" s="86"/>
      <c r="C61" s="86"/>
      <c r="D61" s="8" t="s">
        <v>84</v>
      </c>
      <c r="E61" s="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>
        <f t="shared" si="4"/>
        <v>0</v>
      </c>
      <c r="Y61" s="1">
        <f t="shared" si="5"/>
        <v>0</v>
      </c>
      <c r="Z61" s="9"/>
      <c r="AA61" s="9"/>
      <c r="AB61" s="22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>
        <f t="shared" si="6"/>
        <v>0</v>
      </c>
      <c r="BA61" s="9"/>
      <c r="BB61" s="9"/>
      <c r="BC61" s="9"/>
      <c r="BD61" s="9"/>
      <c r="BE61" s="9"/>
      <c r="BF61" s="9"/>
      <c r="BG61" s="9"/>
      <c r="BH61" s="9"/>
      <c r="BI61" s="9"/>
      <c r="BJ61" s="17"/>
    </row>
    <row r="62" spans="1:62" ht="13.5">
      <c r="A62" s="47" t="s">
        <v>80</v>
      </c>
      <c r="B62" s="48"/>
      <c r="C62" s="48"/>
      <c r="D62" s="52"/>
      <c r="E62" s="6">
        <v>1440</v>
      </c>
      <c r="F62" s="1">
        <f>F7+F31+F39+F50</f>
        <v>18</v>
      </c>
      <c r="G62" s="1">
        <f aca="true" t="shared" si="19" ref="G62:W62">G7+G31+G39+G50</f>
        <v>36</v>
      </c>
      <c r="H62" s="1">
        <f t="shared" si="19"/>
        <v>36</v>
      </c>
      <c r="I62" s="1">
        <f t="shared" si="19"/>
        <v>36</v>
      </c>
      <c r="J62" s="1">
        <f t="shared" si="19"/>
        <v>36</v>
      </c>
      <c r="K62" s="1">
        <f t="shared" si="19"/>
        <v>36</v>
      </c>
      <c r="L62" s="1">
        <f t="shared" si="19"/>
        <v>36</v>
      </c>
      <c r="M62" s="1">
        <f t="shared" si="19"/>
        <v>36</v>
      </c>
      <c r="N62" s="1">
        <f t="shared" si="19"/>
        <v>36</v>
      </c>
      <c r="O62" s="1">
        <f t="shared" si="19"/>
        <v>24</v>
      </c>
      <c r="P62" s="1">
        <f t="shared" si="19"/>
        <v>36</v>
      </c>
      <c r="Q62" s="1">
        <f t="shared" si="19"/>
        <v>36</v>
      </c>
      <c r="R62" s="1">
        <f t="shared" si="19"/>
        <v>36</v>
      </c>
      <c r="S62" s="1">
        <f t="shared" si="19"/>
        <v>36</v>
      </c>
      <c r="T62" s="1">
        <f t="shared" si="19"/>
        <v>36</v>
      </c>
      <c r="U62" s="1">
        <f t="shared" si="19"/>
        <v>36</v>
      </c>
      <c r="V62" s="1">
        <f t="shared" si="19"/>
        <v>36</v>
      </c>
      <c r="W62" s="1">
        <f t="shared" si="19"/>
        <v>30</v>
      </c>
      <c r="X62" s="1">
        <f>SUM(F62:W62)</f>
        <v>612</v>
      </c>
      <c r="Y62" s="1">
        <f t="shared" si="5"/>
        <v>828</v>
      </c>
      <c r="Z62" s="9"/>
      <c r="AA62" s="9"/>
      <c r="AB62" s="22">
        <f>AB7+AB31+AB39+AB50</f>
        <v>36</v>
      </c>
      <c r="AC62" s="22">
        <f aca="true" t="shared" si="20" ref="AC62:AY62">AC7+AC31+AC39+AC50</f>
        <v>36</v>
      </c>
      <c r="AD62" s="22">
        <f t="shared" si="20"/>
        <v>36</v>
      </c>
      <c r="AE62" s="22">
        <f t="shared" si="20"/>
        <v>36</v>
      </c>
      <c r="AF62" s="22">
        <f t="shared" si="20"/>
        <v>36</v>
      </c>
      <c r="AG62" s="22">
        <f t="shared" si="20"/>
        <v>34</v>
      </c>
      <c r="AH62" s="22">
        <f t="shared" si="20"/>
        <v>36</v>
      </c>
      <c r="AI62" s="22">
        <f t="shared" si="20"/>
        <v>36</v>
      </c>
      <c r="AJ62" s="22">
        <f t="shared" si="20"/>
        <v>34</v>
      </c>
      <c r="AK62" s="22">
        <f t="shared" si="20"/>
        <v>36</v>
      </c>
      <c r="AL62" s="22">
        <f t="shared" si="20"/>
        <v>36</v>
      </c>
      <c r="AM62" s="22">
        <f t="shared" si="20"/>
        <v>36</v>
      </c>
      <c r="AN62" s="22">
        <f t="shared" si="20"/>
        <v>36</v>
      </c>
      <c r="AO62" s="22">
        <f t="shared" si="20"/>
        <v>36</v>
      </c>
      <c r="AP62" s="22">
        <f t="shared" si="20"/>
        <v>36</v>
      </c>
      <c r="AQ62" s="22">
        <f t="shared" si="20"/>
        <v>36</v>
      </c>
      <c r="AR62" s="22">
        <f t="shared" si="20"/>
        <v>36</v>
      </c>
      <c r="AS62" s="22">
        <f t="shared" si="20"/>
        <v>36</v>
      </c>
      <c r="AT62" s="22">
        <f t="shared" si="20"/>
        <v>36</v>
      </c>
      <c r="AU62" s="22">
        <f t="shared" si="20"/>
        <v>36</v>
      </c>
      <c r="AV62" s="22">
        <f t="shared" si="20"/>
        <v>36</v>
      </c>
      <c r="AW62" s="22">
        <f t="shared" si="20"/>
        <v>36</v>
      </c>
      <c r="AX62" s="22">
        <f t="shared" si="20"/>
        <v>36</v>
      </c>
      <c r="AY62" s="22">
        <f t="shared" si="20"/>
        <v>4</v>
      </c>
      <c r="AZ62" s="1">
        <f t="shared" si="6"/>
        <v>828</v>
      </c>
      <c r="BA62" s="9"/>
      <c r="BB62" s="9"/>
      <c r="BC62" s="9"/>
      <c r="BD62" s="9"/>
      <c r="BE62" s="9"/>
      <c r="BF62" s="9"/>
      <c r="BG62" s="9"/>
      <c r="BH62" s="9"/>
      <c r="BI62" s="9"/>
      <c r="BJ62" s="17"/>
    </row>
    <row r="63" spans="1:62" ht="13.5">
      <c r="A63" s="49" t="s">
        <v>81</v>
      </c>
      <c r="B63" s="42"/>
      <c r="C63" s="42"/>
      <c r="D63" s="43"/>
      <c r="E63" s="11">
        <v>720</v>
      </c>
      <c r="F63" s="1">
        <f>F8+F32+F40+F51</f>
        <v>9</v>
      </c>
      <c r="G63" s="1">
        <f aca="true" t="shared" si="21" ref="G63:W63">G8+G32+G40+G51</f>
        <v>18</v>
      </c>
      <c r="H63" s="1">
        <f t="shared" si="21"/>
        <v>18</v>
      </c>
      <c r="I63" s="1">
        <f t="shared" si="21"/>
        <v>18</v>
      </c>
      <c r="J63" s="1">
        <f t="shared" si="21"/>
        <v>18</v>
      </c>
      <c r="K63" s="1">
        <f t="shared" si="21"/>
        <v>18</v>
      </c>
      <c r="L63" s="1">
        <f t="shared" si="21"/>
        <v>18</v>
      </c>
      <c r="M63" s="1">
        <f t="shared" si="21"/>
        <v>18</v>
      </c>
      <c r="N63" s="1">
        <f t="shared" si="21"/>
        <v>18</v>
      </c>
      <c r="O63" s="1">
        <f t="shared" si="21"/>
        <v>12</v>
      </c>
      <c r="P63" s="1">
        <f t="shared" si="21"/>
        <v>18</v>
      </c>
      <c r="Q63" s="1">
        <f t="shared" si="21"/>
        <v>18</v>
      </c>
      <c r="R63" s="1">
        <f t="shared" si="21"/>
        <v>18</v>
      </c>
      <c r="S63" s="1">
        <f t="shared" si="21"/>
        <v>18</v>
      </c>
      <c r="T63" s="1">
        <f t="shared" si="21"/>
        <v>18</v>
      </c>
      <c r="U63" s="1">
        <f t="shared" si="21"/>
        <v>18</v>
      </c>
      <c r="V63" s="1">
        <f t="shared" si="21"/>
        <v>18</v>
      </c>
      <c r="W63" s="1">
        <f t="shared" si="21"/>
        <v>15</v>
      </c>
      <c r="X63" s="1">
        <f>SUM(F63:W63)</f>
        <v>306</v>
      </c>
      <c r="Y63" s="1">
        <f t="shared" si="5"/>
        <v>414</v>
      </c>
      <c r="Z63" s="9"/>
      <c r="AA63" s="9"/>
      <c r="AB63" s="22">
        <f>AB8+AB32+AB40+AB51</f>
        <v>21</v>
      </c>
      <c r="AC63" s="22">
        <f aca="true" t="shared" si="22" ref="AC63:AY63">AC8+AC32+AC40+AC51</f>
        <v>15</v>
      </c>
      <c r="AD63" s="22">
        <f t="shared" si="22"/>
        <v>21</v>
      </c>
      <c r="AE63" s="22">
        <f t="shared" si="22"/>
        <v>15</v>
      </c>
      <c r="AF63" s="22">
        <f t="shared" si="22"/>
        <v>20</v>
      </c>
      <c r="AG63" s="22">
        <f t="shared" si="22"/>
        <v>15</v>
      </c>
      <c r="AH63" s="22">
        <f t="shared" si="22"/>
        <v>20</v>
      </c>
      <c r="AI63" s="22">
        <f t="shared" si="22"/>
        <v>16</v>
      </c>
      <c r="AJ63" s="22">
        <f t="shared" si="22"/>
        <v>19</v>
      </c>
      <c r="AK63" s="22">
        <f t="shared" si="22"/>
        <v>16</v>
      </c>
      <c r="AL63" s="22">
        <f t="shared" si="22"/>
        <v>20</v>
      </c>
      <c r="AM63" s="22">
        <f t="shared" si="22"/>
        <v>16</v>
      </c>
      <c r="AN63" s="22">
        <f t="shared" si="22"/>
        <v>20</v>
      </c>
      <c r="AO63" s="22">
        <f t="shared" si="22"/>
        <v>16</v>
      </c>
      <c r="AP63" s="22">
        <f t="shared" si="22"/>
        <v>20</v>
      </c>
      <c r="AQ63" s="22">
        <f t="shared" si="22"/>
        <v>16</v>
      </c>
      <c r="AR63" s="22">
        <f t="shared" si="22"/>
        <v>20</v>
      </c>
      <c r="AS63" s="22">
        <f t="shared" si="22"/>
        <v>16</v>
      </c>
      <c r="AT63" s="22">
        <f t="shared" si="22"/>
        <v>19</v>
      </c>
      <c r="AU63" s="22">
        <f t="shared" si="22"/>
        <v>21</v>
      </c>
      <c r="AV63" s="22">
        <f t="shared" si="22"/>
        <v>15</v>
      </c>
      <c r="AW63" s="22">
        <f t="shared" si="22"/>
        <v>21</v>
      </c>
      <c r="AX63" s="22">
        <f t="shared" si="22"/>
        <v>15</v>
      </c>
      <c r="AY63" s="22">
        <f t="shared" si="22"/>
        <v>2</v>
      </c>
      <c r="AZ63" s="22">
        <f>SUM(AB63:AY63)</f>
        <v>415</v>
      </c>
      <c r="BA63" s="9"/>
      <c r="BB63" s="9"/>
      <c r="BC63" s="9"/>
      <c r="BD63" s="9"/>
      <c r="BE63" s="9"/>
      <c r="BF63" s="9"/>
      <c r="BG63" s="9"/>
      <c r="BH63" s="9"/>
      <c r="BI63" s="9"/>
      <c r="BJ63" s="17"/>
    </row>
    <row r="64" spans="1:62" ht="13.5">
      <c r="A64" s="44" t="s">
        <v>82</v>
      </c>
      <c r="B64" s="44"/>
      <c r="C64" s="44"/>
      <c r="D64" s="45"/>
      <c r="E64" s="10">
        <f>SUM(E62:E63)</f>
        <v>2160</v>
      </c>
      <c r="F64" s="1">
        <f>F62+F63</f>
        <v>27</v>
      </c>
      <c r="G64" s="1">
        <f aca="true" t="shared" si="23" ref="G64:Y64">G62+G63</f>
        <v>54</v>
      </c>
      <c r="H64" s="1">
        <f t="shared" si="23"/>
        <v>54</v>
      </c>
      <c r="I64" s="1">
        <f t="shared" si="23"/>
        <v>54</v>
      </c>
      <c r="J64" s="1">
        <f t="shared" si="23"/>
        <v>54</v>
      </c>
      <c r="K64" s="1">
        <f t="shared" si="23"/>
        <v>54</v>
      </c>
      <c r="L64" s="1">
        <f t="shared" si="23"/>
        <v>54</v>
      </c>
      <c r="M64" s="1">
        <f t="shared" si="23"/>
        <v>54</v>
      </c>
      <c r="N64" s="1">
        <f t="shared" si="23"/>
        <v>54</v>
      </c>
      <c r="O64" s="1">
        <f t="shared" si="23"/>
        <v>36</v>
      </c>
      <c r="P64" s="1">
        <f t="shared" si="23"/>
        <v>54</v>
      </c>
      <c r="Q64" s="1">
        <f t="shared" si="23"/>
        <v>54</v>
      </c>
      <c r="R64" s="1">
        <f t="shared" si="23"/>
        <v>54</v>
      </c>
      <c r="S64" s="1">
        <f t="shared" si="23"/>
        <v>54</v>
      </c>
      <c r="T64" s="1">
        <f t="shared" si="23"/>
        <v>54</v>
      </c>
      <c r="U64" s="1">
        <f t="shared" si="23"/>
        <v>54</v>
      </c>
      <c r="V64" s="1">
        <f t="shared" si="23"/>
        <v>54</v>
      </c>
      <c r="W64" s="1">
        <f t="shared" si="23"/>
        <v>45</v>
      </c>
      <c r="X64" s="1">
        <f t="shared" si="23"/>
        <v>918</v>
      </c>
      <c r="Y64" s="4">
        <f t="shared" si="23"/>
        <v>1242</v>
      </c>
      <c r="Z64" s="9"/>
      <c r="AA64" s="9"/>
      <c r="AB64" s="22">
        <f>AB62+AB63</f>
        <v>57</v>
      </c>
      <c r="AC64" s="22">
        <f aca="true" t="shared" si="24" ref="AC64:AZ64">AC62+AC63</f>
        <v>51</v>
      </c>
      <c r="AD64" s="22">
        <f t="shared" si="24"/>
        <v>57</v>
      </c>
      <c r="AE64" s="22">
        <f t="shared" si="24"/>
        <v>51</v>
      </c>
      <c r="AF64" s="22">
        <f t="shared" si="24"/>
        <v>56</v>
      </c>
      <c r="AG64" s="22">
        <f t="shared" si="24"/>
        <v>49</v>
      </c>
      <c r="AH64" s="22">
        <f t="shared" si="24"/>
        <v>56</v>
      </c>
      <c r="AI64" s="22">
        <f t="shared" si="24"/>
        <v>52</v>
      </c>
      <c r="AJ64" s="22">
        <f t="shared" si="24"/>
        <v>53</v>
      </c>
      <c r="AK64" s="22">
        <f t="shared" si="24"/>
        <v>52</v>
      </c>
      <c r="AL64" s="22">
        <f t="shared" si="24"/>
        <v>56</v>
      </c>
      <c r="AM64" s="22">
        <f t="shared" si="24"/>
        <v>52</v>
      </c>
      <c r="AN64" s="22">
        <f t="shared" si="24"/>
        <v>56</v>
      </c>
      <c r="AO64" s="22">
        <f t="shared" si="24"/>
        <v>52</v>
      </c>
      <c r="AP64" s="22">
        <f t="shared" si="24"/>
        <v>56</v>
      </c>
      <c r="AQ64" s="22">
        <f t="shared" si="24"/>
        <v>52</v>
      </c>
      <c r="AR64" s="22">
        <f t="shared" si="24"/>
        <v>56</v>
      </c>
      <c r="AS64" s="22">
        <f t="shared" si="24"/>
        <v>52</v>
      </c>
      <c r="AT64" s="22">
        <f t="shared" si="24"/>
        <v>55</v>
      </c>
      <c r="AU64" s="22">
        <f t="shared" si="24"/>
        <v>57</v>
      </c>
      <c r="AV64" s="22">
        <f t="shared" si="24"/>
        <v>51</v>
      </c>
      <c r="AW64" s="22">
        <f t="shared" si="24"/>
        <v>57</v>
      </c>
      <c r="AX64" s="22">
        <f t="shared" si="24"/>
        <v>51</v>
      </c>
      <c r="AY64" s="22">
        <f t="shared" si="24"/>
        <v>6</v>
      </c>
      <c r="AZ64" s="16">
        <f t="shared" si="24"/>
        <v>1243</v>
      </c>
      <c r="BA64" s="9"/>
      <c r="BB64" s="9"/>
      <c r="BC64" s="9"/>
      <c r="BD64" s="9"/>
      <c r="BE64" s="9"/>
      <c r="BF64" s="9"/>
      <c r="BG64" s="9"/>
      <c r="BH64" s="9"/>
      <c r="BI64" s="9"/>
      <c r="BJ64" s="17"/>
    </row>
    <row r="65" ht="71.25" customHeight="1">
      <c r="BF65" s="17"/>
    </row>
    <row r="66" spans="1:62" ht="83.25">
      <c r="A66" s="58" t="s">
        <v>13</v>
      </c>
      <c r="B66" s="75" t="s">
        <v>14</v>
      </c>
      <c r="C66" s="50" t="s">
        <v>15</v>
      </c>
      <c r="D66" s="75" t="s">
        <v>16</v>
      </c>
      <c r="E66" s="58" t="s">
        <v>88</v>
      </c>
      <c r="F66" s="3" t="s">
        <v>105</v>
      </c>
      <c r="G66" s="69" t="s">
        <v>1</v>
      </c>
      <c r="H66" s="72"/>
      <c r="I66" s="72"/>
      <c r="J66" s="71"/>
      <c r="K66" s="69" t="s">
        <v>3</v>
      </c>
      <c r="L66" s="70"/>
      <c r="M66" s="70"/>
      <c r="N66" s="71"/>
      <c r="O66" s="3" t="s">
        <v>106</v>
      </c>
      <c r="P66" s="61" t="s">
        <v>5</v>
      </c>
      <c r="Q66" s="61"/>
      <c r="R66" s="61"/>
      <c r="S66" s="3" t="s">
        <v>133</v>
      </c>
      <c r="T66" s="61" t="s">
        <v>7</v>
      </c>
      <c r="U66" s="61"/>
      <c r="V66" s="61"/>
      <c r="W66" s="61"/>
      <c r="X66" s="3" t="s">
        <v>107</v>
      </c>
      <c r="Y66" s="3" t="s">
        <v>86</v>
      </c>
      <c r="Z66" s="3" t="s">
        <v>89</v>
      </c>
      <c r="AA66" s="61" t="s">
        <v>9</v>
      </c>
      <c r="AB66" s="61"/>
      <c r="AC66" s="61"/>
      <c r="AD66" s="61"/>
      <c r="AE66" s="2" t="s">
        <v>90</v>
      </c>
      <c r="AF66" s="61" t="s">
        <v>11</v>
      </c>
      <c r="AG66" s="61"/>
      <c r="AH66" s="61"/>
      <c r="AI66" s="3" t="s">
        <v>91</v>
      </c>
      <c r="AJ66" s="69" t="s">
        <v>19</v>
      </c>
      <c r="AK66" s="78"/>
      <c r="AL66" s="78"/>
      <c r="AM66" s="71"/>
      <c r="AN66" s="61" t="s">
        <v>21</v>
      </c>
      <c r="AO66" s="61"/>
      <c r="AP66" s="61"/>
      <c r="AQ66" s="61"/>
      <c r="AR66" s="3" t="s">
        <v>108</v>
      </c>
      <c r="AS66" s="61" t="s">
        <v>23</v>
      </c>
      <c r="AT66" s="61"/>
      <c r="AU66" s="61"/>
      <c r="AV66" s="3" t="s">
        <v>92</v>
      </c>
      <c r="AW66" s="69" t="s">
        <v>25</v>
      </c>
      <c r="AX66" s="78"/>
      <c r="AY66" s="78"/>
      <c r="AZ66" s="71"/>
      <c r="BA66" s="3" t="s">
        <v>110</v>
      </c>
      <c r="BB66" s="69" t="s">
        <v>28</v>
      </c>
      <c r="BC66" s="78"/>
      <c r="BD66" s="78"/>
      <c r="BE66" s="79"/>
      <c r="BF66" s="19" t="s">
        <v>109</v>
      </c>
      <c r="BG66" s="61" t="s">
        <v>30</v>
      </c>
      <c r="BH66" s="61"/>
      <c r="BI66" s="61"/>
      <c r="BJ66" s="3" t="s">
        <v>111</v>
      </c>
    </row>
    <row r="67" spans="1:62" ht="12.75">
      <c r="A67" s="73"/>
      <c r="B67" s="62"/>
      <c r="C67" s="76"/>
      <c r="D67" s="62"/>
      <c r="E67" s="59"/>
      <c r="F67" s="61" t="s">
        <v>17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</row>
    <row r="68" spans="1:62" ht="12.75">
      <c r="A68" s="73"/>
      <c r="B68" s="62"/>
      <c r="C68" s="76"/>
      <c r="D68" s="62"/>
      <c r="E68" s="59"/>
      <c r="F68" s="4">
        <v>35</v>
      </c>
      <c r="G68" s="4">
        <v>36</v>
      </c>
      <c r="H68" s="4">
        <v>37</v>
      </c>
      <c r="I68" s="4">
        <v>38</v>
      </c>
      <c r="J68" s="5">
        <v>39</v>
      </c>
      <c r="K68" s="5">
        <v>40</v>
      </c>
      <c r="L68" s="5">
        <v>41</v>
      </c>
      <c r="M68" s="5">
        <v>42</v>
      </c>
      <c r="N68" s="5">
        <v>43</v>
      </c>
      <c r="O68" s="5">
        <v>44</v>
      </c>
      <c r="P68" s="5">
        <v>45</v>
      </c>
      <c r="Q68" s="5">
        <v>46</v>
      </c>
      <c r="R68" s="5">
        <v>47</v>
      </c>
      <c r="S68" s="5">
        <v>48</v>
      </c>
      <c r="T68" s="5">
        <v>49</v>
      </c>
      <c r="U68" s="4">
        <v>50</v>
      </c>
      <c r="V68" s="4">
        <v>51</v>
      </c>
      <c r="W68" s="4">
        <v>52</v>
      </c>
      <c r="X68" s="4">
        <v>1</v>
      </c>
      <c r="Y68" s="4"/>
      <c r="Z68" s="4"/>
      <c r="AA68" s="4">
        <v>1</v>
      </c>
      <c r="AB68" s="4">
        <v>2</v>
      </c>
      <c r="AC68" s="4">
        <v>3</v>
      </c>
      <c r="AD68" s="4">
        <v>4</v>
      </c>
      <c r="AE68" s="4">
        <v>5</v>
      </c>
      <c r="AF68" s="4">
        <v>6</v>
      </c>
      <c r="AG68" s="4">
        <v>7</v>
      </c>
      <c r="AH68" s="4">
        <v>8</v>
      </c>
      <c r="AI68" s="4">
        <v>9</v>
      </c>
      <c r="AJ68" s="4">
        <v>10</v>
      </c>
      <c r="AK68" s="4">
        <v>11</v>
      </c>
      <c r="AL68" s="4">
        <v>12</v>
      </c>
      <c r="AM68" s="4">
        <v>13</v>
      </c>
      <c r="AN68" s="4">
        <v>14</v>
      </c>
      <c r="AO68" s="4">
        <v>15</v>
      </c>
      <c r="AP68" s="4">
        <v>16</v>
      </c>
      <c r="AQ68" s="4">
        <v>17</v>
      </c>
      <c r="AR68" s="4">
        <v>18</v>
      </c>
      <c r="AS68" s="4">
        <v>19</v>
      </c>
      <c r="AT68" s="4">
        <v>20</v>
      </c>
      <c r="AU68" s="4">
        <v>21</v>
      </c>
      <c r="AV68" s="4">
        <v>22</v>
      </c>
      <c r="AW68" s="4">
        <v>23</v>
      </c>
      <c r="AX68" s="4">
        <v>24</v>
      </c>
      <c r="AY68" s="4">
        <v>25</v>
      </c>
      <c r="AZ68" s="4">
        <v>26</v>
      </c>
      <c r="BA68" s="4"/>
      <c r="BB68" s="4">
        <v>27</v>
      </c>
      <c r="BC68" s="4">
        <v>28</v>
      </c>
      <c r="BD68" s="4">
        <v>29</v>
      </c>
      <c r="BE68" s="4">
        <v>30</v>
      </c>
      <c r="BF68" s="4">
        <v>31</v>
      </c>
      <c r="BG68" s="4">
        <v>32</v>
      </c>
      <c r="BH68" s="4">
        <v>33</v>
      </c>
      <c r="BI68" s="4">
        <v>34</v>
      </c>
      <c r="BJ68" s="4">
        <v>35</v>
      </c>
    </row>
    <row r="69" spans="1:62" ht="12.75">
      <c r="A69" s="73"/>
      <c r="B69" s="62"/>
      <c r="C69" s="76"/>
      <c r="D69" s="62"/>
      <c r="E69" s="59"/>
      <c r="F69" s="61" t="s">
        <v>18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</row>
    <row r="70" spans="1:62" ht="12.75">
      <c r="A70" s="74"/>
      <c r="B70" s="62"/>
      <c r="C70" s="77"/>
      <c r="D70" s="62"/>
      <c r="E70" s="60"/>
      <c r="F70" s="4"/>
      <c r="G70" s="4">
        <v>1</v>
      </c>
      <c r="H70" s="4">
        <v>2</v>
      </c>
      <c r="I70" s="4">
        <v>3</v>
      </c>
      <c r="J70" s="4">
        <v>4</v>
      </c>
      <c r="K70" s="4">
        <v>5</v>
      </c>
      <c r="L70" s="4">
        <v>6</v>
      </c>
      <c r="M70" s="4">
        <v>7</v>
      </c>
      <c r="N70" s="4">
        <v>8</v>
      </c>
      <c r="O70" s="4">
        <v>9</v>
      </c>
      <c r="P70" s="4">
        <v>10</v>
      </c>
      <c r="Q70" s="4">
        <v>11</v>
      </c>
      <c r="R70" s="4">
        <v>12</v>
      </c>
      <c r="S70" s="4">
        <v>13</v>
      </c>
      <c r="T70" s="4">
        <v>14</v>
      </c>
      <c r="U70" s="4">
        <v>15</v>
      </c>
      <c r="V70" s="4">
        <v>16</v>
      </c>
      <c r="W70" s="4">
        <v>17</v>
      </c>
      <c r="X70" s="4">
        <v>18</v>
      </c>
      <c r="Y70" s="4"/>
      <c r="Z70" s="4"/>
      <c r="AA70" s="4">
        <v>18</v>
      </c>
      <c r="AB70" s="4">
        <v>19</v>
      </c>
      <c r="AC70" s="4">
        <v>20</v>
      </c>
      <c r="AD70" s="4">
        <v>21</v>
      </c>
      <c r="AE70" s="4">
        <v>22</v>
      </c>
      <c r="AF70" s="4">
        <v>23</v>
      </c>
      <c r="AG70" s="4">
        <v>24</v>
      </c>
      <c r="AH70" s="4">
        <v>25</v>
      </c>
      <c r="AI70" s="4">
        <v>26</v>
      </c>
      <c r="AJ70" s="4">
        <v>27</v>
      </c>
      <c r="AK70" s="4">
        <v>28</v>
      </c>
      <c r="AL70" s="4">
        <v>29</v>
      </c>
      <c r="AM70" s="4">
        <v>30</v>
      </c>
      <c r="AN70" s="4">
        <v>31</v>
      </c>
      <c r="AO70" s="4">
        <v>32</v>
      </c>
      <c r="AP70" s="4">
        <v>33</v>
      </c>
      <c r="AQ70" s="4">
        <v>34</v>
      </c>
      <c r="AR70" s="4">
        <v>35</v>
      </c>
      <c r="AS70" s="4">
        <v>36</v>
      </c>
      <c r="AT70" s="4">
        <v>37</v>
      </c>
      <c r="AU70" s="4">
        <v>38</v>
      </c>
      <c r="AV70" s="4">
        <v>39</v>
      </c>
      <c r="AW70" s="4">
        <v>40</v>
      </c>
      <c r="AX70" s="4">
        <v>41</v>
      </c>
      <c r="AY70" s="4">
        <v>42</v>
      </c>
      <c r="AZ70" s="4">
        <v>43</v>
      </c>
      <c r="BA70" s="4"/>
      <c r="BB70" s="4">
        <v>44</v>
      </c>
      <c r="BC70" s="4">
        <v>45</v>
      </c>
      <c r="BD70" s="4">
        <v>46</v>
      </c>
      <c r="BE70" s="4">
        <v>47</v>
      </c>
      <c r="BF70" s="4">
        <v>48</v>
      </c>
      <c r="BG70" s="4">
        <v>49</v>
      </c>
      <c r="BH70" s="4">
        <v>50</v>
      </c>
      <c r="BI70" s="4">
        <v>51</v>
      </c>
      <c r="BJ70" s="4">
        <v>52</v>
      </c>
    </row>
    <row r="71" spans="1:62" ht="12.75">
      <c r="A71" s="65" t="s">
        <v>93</v>
      </c>
      <c r="B71" s="81" t="s">
        <v>31</v>
      </c>
      <c r="C71" s="81" t="s">
        <v>32</v>
      </c>
      <c r="D71" s="7" t="s">
        <v>83</v>
      </c>
      <c r="E71" s="7">
        <f>E73+E75+E77+E79+E81+E83+E85+E87</f>
        <v>374</v>
      </c>
      <c r="F71" s="7">
        <f aca="true" t="shared" si="25" ref="F71:X71">F73+F75+F77+F79+F81+F83+F85+F87</f>
        <v>0</v>
      </c>
      <c r="G71" s="7">
        <f t="shared" si="25"/>
        <v>19</v>
      </c>
      <c r="H71" s="7">
        <f t="shared" si="25"/>
        <v>19</v>
      </c>
      <c r="I71" s="7">
        <f t="shared" si="25"/>
        <v>19</v>
      </c>
      <c r="J71" s="7">
        <f t="shared" si="25"/>
        <v>19</v>
      </c>
      <c r="K71" s="7">
        <f t="shared" si="25"/>
        <v>19</v>
      </c>
      <c r="L71" s="7">
        <f t="shared" si="25"/>
        <v>19</v>
      </c>
      <c r="M71" s="7">
        <f t="shared" si="25"/>
        <v>19</v>
      </c>
      <c r="N71" s="7">
        <f t="shared" si="25"/>
        <v>19</v>
      </c>
      <c r="O71" s="7">
        <f t="shared" si="25"/>
        <v>19</v>
      </c>
      <c r="P71" s="7">
        <f t="shared" si="25"/>
        <v>17</v>
      </c>
      <c r="Q71" s="7">
        <f t="shared" si="25"/>
        <v>19</v>
      </c>
      <c r="R71" s="7">
        <f t="shared" si="25"/>
        <v>19</v>
      </c>
      <c r="S71" s="7">
        <f t="shared" si="25"/>
        <v>19</v>
      </c>
      <c r="T71" s="7">
        <f t="shared" si="25"/>
        <v>19</v>
      </c>
      <c r="U71" s="7">
        <f t="shared" si="25"/>
        <v>22</v>
      </c>
      <c r="V71" s="7">
        <f t="shared" si="25"/>
        <v>22</v>
      </c>
      <c r="W71" s="7">
        <f t="shared" si="25"/>
        <v>22</v>
      </c>
      <c r="X71" s="7">
        <f t="shared" si="25"/>
        <v>4</v>
      </c>
      <c r="Y71" s="1"/>
      <c r="Z71" s="1"/>
      <c r="AA71" s="9"/>
      <c r="AB71" s="9"/>
      <c r="AC71" s="1">
        <f>AC77+AC87</f>
        <v>8</v>
      </c>
      <c r="AD71" s="1">
        <f aca="true" t="shared" si="26" ref="AD71:AY71">AD77+AD87</f>
        <v>8</v>
      </c>
      <c r="AE71" s="1">
        <f t="shared" si="26"/>
        <v>8</v>
      </c>
      <c r="AF71" s="1">
        <f t="shared" si="26"/>
        <v>8</v>
      </c>
      <c r="AG71" s="1">
        <f t="shared" si="26"/>
        <v>8</v>
      </c>
      <c r="AH71" s="1">
        <f t="shared" si="26"/>
        <v>0</v>
      </c>
      <c r="AI71" s="1">
        <f t="shared" si="26"/>
        <v>0</v>
      </c>
      <c r="AJ71" s="1">
        <f t="shared" si="26"/>
        <v>0</v>
      </c>
      <c r="AK71" s="1">
        <f t="shared" si="26"/>
        <v>0</v>
      </c>
      <c r="AL71" s="1">
        <f t="shared" si="26"/>
        <v>0</v>
      </c>
      <c r="AM71" s="1">
        <f t="shared" si="26"/>
        <v>0</v>
      </c>
      <c r="AN71" s="1">
        <f t="shared" si="26"/>
        <v>0</v>
      </c>
      <c r="AO71" s="1">
        <f t="shared" si="26"/>
        <v>0</v>
      </c>
      <c r="AP71" s="1">
        <f t="shared" si="26"/>
        <v>0</v>
      </c>
      <c r="AQ71" s="1">
        <f t="shared" si="26"/>
        <v>0</v>
      </c>
      <c r="AR71" s="1">
        <f t="shared" si="26"/>
        <v>0</v>
      </c>
      <c r="AS71" s="1">
        <f t="shared" si="26"/>
        <v>0</v>
      </c>
      <c r="AT71" s="1">
        <f t="shared" si="26"/>
        <v>0</v>
      </c>
      <c r="AU71" s="1">
        <f t="shared" si="26"/>
        <v>0</v>
      </c>
      <c r="AV71" s="1">
        <f t="shared" si="26"/>
        <v>0</v>
      </c>
      <c r="AW71" s="1">
        <f t="shared" si="26"/>
        <v>0</v>
      </c>
      <c r="AX71" s="1">
        <f t="shared" si="26"/>
        <v>0</v>
      </c>
      <c r="AY71" s="1">
        <f t="shared" si="26"/>
        <v>0</v>
      </c>
      <c r="AZ71" s="32"/>
      <c r="BA71" s="1"/>
      <c r="BB71" s="9"/>
      <c r="BC71" s="9"/>
      <c r="BD71" s="9"/>
      <c r="BE71" s="9"/>
      <c r="BF71" s="9"/>
      <c r="BG71" s="9"/>
      <c r="BH71" s="9"/>
      <c r="BI71" s="9"/>
      <c r="BJ71" s="1"/>
    </row>
    <row r="72" spans="1:62" ht="12.75">
      <c r="A72" s="66"/>
      <c r="B72" s="54"/>
      <c r="C72" s="54"/>
      <c r="D72" s="7" t="s">
        <v>84</v>
      </c>
      <c r="E72" s="7">
        <f>E74+E76+E78+E80+E82+E84+E86+E88</f>
        <v>185</v>
      </c>
      <c r="F72" s="7">
        <f aca="true" t="shared" si="27" ref="F72:X72">F74+F76+F78+F80+F82+F84+F86+F88</f>
        <v>0</v>
      </c>
      <c r="G72" s="7">
        <f t="shared" si="27"/>
        <v>10</v>
      </c>
      <c r="H72" s="7">
        <f t="shared" si="27"/>
        <v>9</v>
      </c>
      <c r="I72" s="7">
        <f t="shared" si="27"/>
        <v>10</v>
      </c>
      <c r="J72" s="7">
        <f t="shared" si="27"/>
        <v>9</v>
      </c>
      <c r="K72" s="7">
        <f t="shared" si="27"/>
        <v>10</v>
      </c>
      <c r="L72" s="7">
        <f t="shared" si="27"/>
        <v>9</v>
      </c>
      <c r="M72" s="7">
        <f t="shared" si="27"/>
        <v>10</v>
      </c>
      <c r="N72" s="7">
        <f t="shared" si="27"/>
        <v>9</v>
      </c>
      <c r="O72" s="7">
        <f t="shared" si="27"/>
        <v>10</v>
      </c>
      <c r="P72" s="7">
        <f t="shared" si="27"/>
        <v>9</v>
      </c>
      <c r="Q72" s="7">
        <f t="shared" si="27"/>
        <v>10</v>
      </c>
      <c r="R72" s="7">
        <f t="shared" si="27"/>
        <v>9</v>
      </c>
      <c r="S72" s="7">
        <f t="shared" si="27"/>
        <v>10</v>
      </c>
      <c r="T72" s="7">
        <f t="shared" si="27"/>
        <v>8</v>
      </c>
      <c r="U72" s="7">
        <f t="shared" si="27"/>
        <v>10</v>
      </c>
      <c r="V72" s="7">
        <f t="shared" si="27"/>
        <v>11</v>
      </c>
      <c r="W72" s="7">
        <f t="shared" si="27"/>
        <v>11</v>
      </c>
      <c r="X72" s="7">
        <f t="shared" si="27"/>
        <v>2</v>
      </c>
      <c r="Y72" s="1"/>
      <c r="Z72" s="1"/>
      <c r="AA72" s="9"/>
      <c r="AB72" s="9"/>
      <c r="AC72" s="1">
        <f>AC78+AC88</f>
        <v>4</v>
      </c>
      <c r="AD72" s="1">
        <f aca="true" t="shared" si="28" ref="AD72:AY72">AD78+AD88</f>
        <v>4</v>
      </c>
      <c r="AE72" s="1">
        <f t="shared" si="28"/>
        <v>4</v>
      </c>
      <c r="AF72" s="1">
        <f t="shared" si="28"/>
        <v>4</v>
      </c>
      <c r="AG72" s="1">
        <f t="shared" si="28"/>
        <v>4</v>
      </c>
      <c r="AH72" s="1">
        <f t="shared" si="28"/>
        <v>0</v>
      </c>
      <c r="AI72" s="1">
        <f t="shared" si="28"/>
        <v>0</v>
      </c>
      <c r="AJ72" s="1">
        <f t="shared" si="28"/>
        <v>0</v>
      </c>
      <c r="AK72" s="1">
        <f t="shared" si="28"/>
        <v>0</v>
      </c>
      <c r="AL72" s="1">
        <f t="shared" si="28"/>
        <v>0</v>
      </c>
      <c r="AM72" s="1">
        <f t="shared" si="28"/>
        <v>0</v>
      </c>
      <c r="AN72" s="1">
        <f t="shared" si="28"/>
        <v>0</v>
      </c>
      <c r="AO72" s="1">
        <f t="shared" si="28"/>
        <v>0</v>
      </c>
      <c r="AP72" s="1">
        <f t="shared" si="28"/>
        <v>0</v>
      </c>
      <c r="AQ72" s="1">
        <f t="shared" si="28"/>
        <v>0</v>
      </c>
      <c r="AR72" s="1">
        <f t="shared" si="28"/>
        <v>0</v>
      </c>
      <c r="AS72" s="1">
        <f t="shared" si="28"/>
        <v>0</v>
      </c>
      <c r="AT72" s="1">
        <f t="shared" si="28"/>
        <v>0</v>
      </c>
      <c r="AU72" s="1">
        <f t="shared" si="28"/>
        <v>0</v>
      </c>
      <c r="AV72" s="1">
        <f t="shared" si="28"/>
        <v>0</v>
      </c>
      <c r="AW72" s="1">
        <f t="shared" si="28"/>
        <v>0</v>
      </c>
      <c r="AX72" s="1">
        <f t="shared" si="28"/>
        <v>0</v>
      </c>
      <c r="AY72" s="1">
        <f t="shared" si="28"/>
        <v>0</v>
      </c>
      <c r="AZ72" s="32"/>
      <c r="BA72" s="1"/>
      <c r="BB72" s="9"/>
      <c r="BC72" s="9"/>
      <c r="BD72" s="9"/>
      <c r="BE72" s="9"/>
      <c r="BF72" s="9"/>
      <c r="BG72" s="9"/>
      <c r="BH72" s="9"/>
      <c r="BI72" s="9"/>
      <c r="BJ72" s="1"/>
    </row>
    <row r="73" spans="1:62" ht="12.75">
      <c r="A73" s="66"/>
      <c r="B73" s="50" t="s">
        <v>33</v>
      </c>
      <c r="C73" s="63" t="s">
        <v>34</v>
      </c>
      <c r="D73" s="7" t="s">
        <v>83</v>
      </c>
      <c r="E73" s="7">
        <v>34</v>
      </c>
      <c r="F73" s="1"/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v>2</v>
      </c>
      <c r="M73" s="1">
        <v>2</v>
      </c>
      <c r="N73" s="1">
        <v>2</v>
      </c>
      <c r="O73" s="1">
        <v>2</v>
      </c>
      <c r="P73" s="1">
        <v>2</v>
      </c>
      <c r="Q73" s="1">
        <v>2</v>
      </c>
      <c r="R73" s="1">
        <v>2</v>
      </c>
      <c r="S73" s="1">
        <v>2</v>
      </c>
      <c r="T73" s="1">
        <v>2</v>
      </c>
      <c r="U73" s="1">
        <v>3</v>
      </c>
      <c r="V73" s="1">
        <v>3</v>
      </c>
      <c r="W73" s="1"/>
      <c r="X73" s="1"/>
      <c r="Y73" s="1">
        <f>SUM(G73:X73)</f>
        <v>34</v>
      </c>
      <c r="Z73" s="1">
        <f>E73-Y73</f>
        <v>0</v>
      </c>
      <c r="AA73" s="9"/>
      <c r="AB73" s="9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32"/>
      <c r="BA73" s="1">
        <f>SUM(AC73:AZ73)</f>
        <v>0</v>
      </c>
      <c r="BB73" s="9"/>
      <c r="BC73" s="9"/>
      <c r="BD73" s="9"/>
      <c r="BE73" s="9"/>
      <c r="BF73" s="9"/>
      <c r="BG73" s="9"/>
      <c r="BH73" s="9"/>
      <c r="BI73" s="9"/>
      <c r="BJ73" s="1"/>
    </row>
    <row r="74" spans="1:62" ht="12.75">
      <c r="A74" s="66"/>
      <c r="B74" s="91"/>
      <c r="C74" s="64"/>
      <c r="D74" s="7" t="s">
        <v>84</v>
      </c>
      <c r="E74" s="7">
        <v>17</v>
      </c>
      <c r="F74" s="1"/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2</v>
      </c>
      <c r="W74" s="1"/>
      <c r="X74" s="1"/>
      <c r="Y74" s="1">
        <f aca="true" t="shared" si="29" ref="Y74:Y126">SUM(G74:X74)</f>
        <v>17</v>
      </c>
      <c r="Z74" s="1">
        <f aca="true" t="shared" si="30" ref="Z74:Z128">E74-Y74</f>
        <v>0</v>
      </c>
      <c r="AA74" s="9"/>
      <c r="AB74" s="9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32"/>
      <c r="BA74" s="1">
        <f aca="true" t="shared" si="31" ref="BA74:BA127">SUM(AC74:AZ74)</f>
        <v>0</v>
      </c>
      <c r="BB74" s="9"/>
      <c r="BC74" s="9"/>
      <c r="BD74" s="9"/>
      <c r="BE74" s="9"/>
      <c r="BF74" s="9"/>
      <c r="BG74" s="9"/>
      <c r="BH74" s="9"/>
      <c r="BI74" s="9"/>
      <c r="BJ74" s="1"/>
    </row>
    <row r="75" spans="1:62" ht="12.75">
      <c r="A75" s="66"/>
      <c r="B75" s="50" t="s">
        <v>35</v>
      </c>
      <c r="C75" s="63" t="s">
        <v>36</v>
      </c>
      <c r="D75" s="7" t="s">
        <v>83</v>
      </c>
      <c r="E75" s="7">
        <v>37</v>
      </c>
      <c r="F75" s="1"/>
      <c r="G75" s="1">
        <v>2</v>
      </c>
      <c r="H75" s="1">
        <v>2</v>
      </c>
      <c r="I75" s="1">
        <v>2</v>
      </c>
      <c r="J75" s="1">
        <v>2</v>
      </c>
      <c r="K75" s="1">
        <v>2</v>
      </c>
      <c r="L75" s="1">
        <v>2</v>
      </c>
      <c r="M75" s="1">
        <v>2</v>
      </c>
      <c r="N75" s="1">
        <v>2</v>
      </c>
      <c r="O75" s="1">
        <v>2</v>
      </c>
      <c r="P75" s="1">
        <v>2</v>
      </c>
      <c r="Q75" s="1">
        <v>2</v>
      </c>
      <c r="R75" s="1">
        <v>2</v>
      </c>
      <c r="S75" s="1">
        <v>2</v>
      </c>
      <c r="T75" s="1">
        <v>2</v>
      </c>
      <c r="U75" s="1">
        <v>4</v>
      </c>
      <c r="V75" s="1">
        <v>4</v>
      </c>
      <c r="W75" s="1">
        <v>1</v>
      </c>
      <c r="X75" s="1"/>
      <c r="Y75" s="1">
        <f t="shared" si="29"/>
        <v>37</v>
      </c>
      <c r="Z75" s="1">
        <f t="shared" si="30"/>
        <v>0</v>
      </c>
      <c r="AA75" s="9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32"/>
      <c r="BA75" s="1">
        <f t="shared" si="31"/>
        <v>0</v>
      </c>
      <c r="BB75" s="9"/>
      <c r="BC75" s="9"/>
      <c r="BD75" s="9"/>
      <c r="BE75" s="9"/>
      <c r="BF75" s="9"/>
      <c r="BG75" s="9"/>
      <c r="BH75" s="9"/>
      <c r="BI75" s="9"/>
      <c r="BJ75" s="1"/>
    </row>
    <row r="76" spans="1:62" ht="12.75">
      <c r="A76" s="66"/>
      <c r="B76" s="91"/>
      <c r="C76" s="64"/>
      <c r="D76" s="7" t="s">
        <v>84</v>
      </c>
      <c r="E76" s="7">
        <v>19</v>
      </c>
      <c r="F76" s="1"/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>
        <v>2</v>
      </c>
      <c r="V76" s="1">
        <v>2</v>
      </c>
      <c r="W76" s="1">
        <v>1</v>
      </c>
      <c r="X76" s="1"/>
      <c r="Y76" s="1">
        <f t="shared" si="29"/>
        <v>19</v>
      </c>
      <c r="Z76" s="1">
        <f t="shared" si="30"/>
        <v>0</v>
      </c>
      <c r="AA76" s="9"/>
      <c r="AB76" s="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32"/>
      <c r="BA76" s="1">
        <f t="shared" si="31"/>
        <v>0</v>
      </c>
      <c r="BB76" s="9"/>
      <c r="BC76" s="9"/>
      <c r="BD76" s="9"/>
      <c r="BE76" s="9"/>
      <c r="BF76" s="9"/>
      <c r="BG76" s="9"/>
      <c r="BH76" s="9"/>
      <c r="BI76" s="9"/>
      <c r="BJ76" s="1"/>
    </row>
    <row r="77" spans="1:62" ht="12.75">
      <c r="A77" s="66"/>
      <c r="B77" s="50" t="s">
        <v>37</v>
      </c>
      <c r="C77" s="63" t="s">
        <v>38</v>
      </c>
      <c r="D77" s="7" t="s">
        <v>83</v>
      </c>
      <c r="E77" s="7">
        <v>76</v>
      </c>
      <c r="F77" s="1"/>
      <c r="G77" s="1">
        <v>3</v>
      </c>
      <c r="H77" s="1">
        <v>3</v>
      </c>
      <c r="I77" s="1">
        <v>3</v>
      </c>
      <c r="J77" s="1">
        <v>3</v>
      </c>
      <c r="K77" s="1">
        <v>3</v>
      </c>
      <c r="L77" s="1">
        <v>3</v>
      </c>
      <c r="M77" s="1">
        <v>3</v>
      </c>
      <c r="N77" s="1">
        <v>3</v>
      </c>
      <c r="O77" s="1">
        <v>3</v>
      </c>
      <c r="P77" s="1">
        <v>3</v>
      </c>
      <c r="Q77" s="1">
        <v>3</v>
      </c>
      <c r="R77" s="1">
        <v>3</v>
      </c>
      <c r="S77" s="1">
        <v>3</v>
      </c>
      <c r="T77" s="1">
        <v>3</v>
      </c>
      <c r="U77" s="1">
        <v>3</v>
      </c>
      <c r="V77" s="1">
        <v>3</v>
      </c>
      <c r="W77" s="1">
        <v>8</v>
      </c>
      <c r="X77" s="1"/>
      <c r="Y77" s="1">
        <f t="shared" si="29"/>
        <v>56</v>
      </c>
      <c r="Z77" s="1">
        <f t="shared" si="30"/>
        <v>20</v>
      </c>
      <c r="AA77" s="9"/>
      <c r="AB77" s="9"/>
      <c r="AC77" s="1">
        <v>4</v>
      </c>
      <c r="AD77" s="1">
        <v>4</v>
      </c>
      <c r="AE77" s="1">
        <v>4</v>
      </c>
      <c r="AF77" s="1">
        <v>4</v>
      </c>
      <c r="AG77" s="1">
        <v>4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32"/>
      <c r="BA77" s="1">
        <f t="shared" si="31"/>
        <v>20</v>
      </c>
      <c r="BB77" s="9"/>
      <c r="BC77" s="9"/>
      <c r="BD77" s="9"/>
      <c r="BE77" s="9"/>
      <c r="BF77" s="9"/>
      <c r="BG77" s="9"/>
      <c r="BH77" s="9"/>
      <c r="BI77" s="9"/>
      <c r="BJ77" s="1"/>
    </row>
    <row r="78" spans="1:62" ht="12.75">
      <c r="A78" s="66"/>
      <c r="B78" s="91"/>
      <c r="C78" s="54"/>
      <c r="D78" s="7" t="s">
        <v>84</v>
      </c>
      <c r="E78" s="7">
        <v>38</v>
      </c>
      <c r="F78" s="1"/>
      <c r="G78" s="1">
        <v>2</v>
      </c>
      <c r="H78" s="1">
        <v>1</v>
      </c>
      <c r="I78" s="1">
        <v>2</v>
      </c>
      <c r="J78" s="1">
        <v>1</v>
      </c>
      <c r="K78" s="1">
        <v>2</v>
      </c>
      <c r="L78" s="1">
        <v>1</v>
      </c>
      <c r="M78" s="1">
        <v>2</v>
      </c>
      <c r="N78" s="1">
        <v>1</v>
      </c>
      <c r="O78" s="1">
        <v>2</v>
      </c>
      <c r="P78" s="1">
        <v>1</v>
      </c>
      <c r="Q78" s="1">
        <v>2</v>
      </c>
      <c r="R78" s="1">
        <v>1</v>
      </c>
      <c r="S78" s="1">
        <v>2</v>
      </c>
      <c r="T78" s="1">
        <v>1</v>
      </c>
      <c r="U78" s="1">
        <v>2</v>
      </c>
      <c r="V78" s="1">
        <v>2</v>
      </c>
      <c r="W78" s="1">
        <v>4</v>
      </c>
      <c r="X78" s="1"/>
      <c r="Y78" s="1">
        <f t="shared" si="29"/>
        <v>29</v>
      </c>
      <c r="Z78" s="1">
        <f t="shared" si="30"/>
        <v>9</v>
      </c>
      <c r="AA78" s="9"/>
      <c r="AB78" s="9"/>
      <c r="AC78" s="1">
        <v>2</v>
      </c>
      <c r="AD78" s="1">
        <v>2</v>
      </c>
      <c r="AE78" s="1">
        <v>2</v>
      </c>
      <c r="AF78" s="1">
        <v>2</v>
      </c>
      <c r="AG78" s="1">
        <v>2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32"/>
      <c r="BA78" s="1">
        <f t="shared" si="31"/>
        <v>10</v>
      </c>
      <c r="BB78" s="9"/>
      <c r="BC78" s="9"/>
      <c r="BD78" s="9"/>
      <c r="BE78" s="9"/>
      <c r="BF78" s="9"/>
      <c r="BG78" s="9"/>
      <c r="BH78" s="9"/>
      <c r="BI78" s="9"/>
      <c r="BJ78" s="1"/>
    </row>
    <row r="79" spans="1:62" ht="12.75">
      <c r="A79" s="66"/>
      <c r="B79" s="89" t="s">
        <v>39</v>
      </c>
      <c r="C79" s="87" t="s">
        <v>40</v>
      </c>
      <c r="D79" s="7" t="s">
        <v>83</v>
      </c>
      <c r="E79" s="7">
        <v>28</v>
      </c>
      <c r="F79" s="1"/>
      <c r="G79" s="1">
        <v>2</v>
      </c>
      <c r="H79" s="1">
        <v>2</v>
      </c>
      <c r="I79" s="1">
        <v>2</v>
      </c>
      <c r="J79" s="1">
        <v>2</v>
      </c>
      <c r="K79" s="1">
        <v>2</v>
      </c>
      <c r="L79" s="1">
        <v>2</v>
      </c>
      <c r="M79" s="1">
        <v>2</v>
      </c>
      <c r="N79" s="1">
        <v>2</v>
      </c>
      <c r="O79" s="1">
        <v>2</v>
      </c>
      <c r="P79" s="1">
        <v>2</v>
      </c>
      <c r="Q79" s="1">
        <v>2</v>
      </c>
      <c r="R79" s="1">
        <v>2</v>
      </c>
      <c r="S79" s="1">
        <v>2</v>
      </c>
      <c r="T79" s="1">
        <v>2</v>
      </c>
      <c r="U79" s="1"/>
      <c r="V79" s="1"/>
      <c r="W79" s="1"/>
      <c r="X79" s="1"/>
      <c r="Y79" s="1">
        <f t="shared" si="29"/>
        <v>28</v>
      </c>
      <c r="Z79" s="1">
        <f t="shared" si="30"/>
        <v>0</v>
      </c>
      <c r="AA79" s="9"/>
      <c r="AB79" s="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32"/>
      <c r="BA79" s="1">
        <f t="shared" si="31"/>
        <v>0</v>
      </c>
      <c r="BB79" s="9"/>
      <c r="BC79" s="9"/>
      <c r="BD79" s="9"/>
      <c r="BE79" s="9"/>
      <c r="BF79" s="9"/>
      <c r="BG79" s="9"/>
      <c r="BH79" s="9"/>
      <c r="BI79" s="9"/>
      <c r="BJ79" s="1"/>
    </row>
    <row r="80" spans="1:62" ht="12.75">
      <c r="A80" s="66"/>
      <c r="B80" s="91"/>
      <c r="C80" s="64"/>
      <c r="D80" s="7" t="s">
        <v>84</v>
      </c>
      <c r="E80" s="7">
        <v>14</v>
      </c>
      <c r="F80" s="1"/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/>
      <c r="V80" s="1"/>
      <c r="W80" s="1"/>
      <c r="X80" s="1"/>
      <c r="Y80" s="1">
        <f t="shared" si="29"/>
        <v>14</v>
      </c>
      <c r="Z80" s="1">
        <f t="shared" si="30"/>
        <v>0</v>
      </c>
      <c r="AA80" s="9"/>
      <c r="AB80" s="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32"/>
      <c r="BA80" s="1">
        <f t="shared" si="31"/>
        <v>0</v>
      </c>
      <c r="BB80" s="9"/>
      <c r="BC80" s="9"/>
      <c r="BD80" s="9"/>
      <c r="BE80" s="9"/>
      <c r="BF80" s="9"/>
      <c r="BG80" s="9"/>
      <c r="BH80" s="9"/>
      <c r="BI80" s="9"/>
      <c r="BJ80" s="1"/>
    </row>
    <row r="81" spans="1:62" ht="12.75">
      <c r="A81" s="66"/>
      <c r="B81" s="50" t="s">
        <v>41</v>
      </c>
      <c r="C81" s="63" t="s">
        <v>42</v>
      </c>
      <c r="D81" s="7" t="s">
        <v>83</v>
      </c>
      <c r="E81" s="7">
        <v>40</v>
      </c>
      <c r="F81" s="1"/>
      <c r="G81" s="1">
        <v>2</v>
      </c>
      <c r="H81" s="1">
        <v>2</v>
      </c>
      <c r="I81" s="1">
        <v>2</v>
      </c>
      <c r="J81" s="1">
        <v>2</v>
      </c>
      <c r="K81" s="1">
        <v>2</v>
      </c>
      <c r="L81" s="1">
        <v>2</v>
      </c>
      <c r="M81" s="1">
        <v>2</v>
      </c>
      <c r="N81" s="1">
        <v>2</v>
      </c>
      <c r="O81" s="1">
        <v>2</v>
      </c>
      <c r="P81" s="1">
        <v>2</v>
      </c>
      <c r="Q81" s="1">
        <v>2</v>
      </c>
      <c r="R81" s="1">
        <v>2</v>
      </c>
      <c r="S81" s="1">
        <v>2</v>
      </c>
      <c r="T81" s="1">
        <v>2</v>
      </c>
      <c r="U81" s="1">
        <v>6</v>
      </c>
      <c r="V81" s="1">
        <v>6</v>
      </c>
      <c r="W81" s="1"/>
      <c r="X81" s="1"/>
      <c r="Y81" s="1">
        <f t="shared" si="29"/>
        <v>40</v>
      </c>
      <c r="Z81" s="1">
        <f t="shared" si="30"/>
        <v>0</v>
      </c>
      <c r="AA81" s="9"/>
      <c r="AB81" s="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32"/>
      <c r="BA81" s="1">
        <f t="shared" si="31"/>
        <v>0</v>
      </c>
      <c r="BB81" s="9"/>
      <c r="BC81" s="9"/>
      <c r="BD81" s="9"/>
      <c r="BE81" s="9"/>
      <c r="BF81" s="9"/>
      <c r="BG81" s="9"/>
      <c r="BH81" s="9"/>
      <c r="BI81" s="9"/>
      <c r="BJ81" s="1"/>
    </row>
    <row r="82" spans="1:62" ht="12.75">
      <c r="A82" s="66"/>
      <c r="B82" s="89"/>
      <c r="C82" s="54"/>
      <c r="D82" s="7" t="s">
        <v>84</v>
      </c>
      <c r="E82" s="7">
        <v>20</v>
      </c>
      <c r="F82" s="1"/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3</v>
      </c>
      <c r="V82" s="1">
        <v>3</v>
      </c>
      <c r="W82" s="1"/>
      <c r="X82" s="1"/>
      <c r="Y82" s="1">
        <f t="shared" si="29"/>
        <v>20</v>
      </c>
      <c r="Z82" s="1">
        <f t="shared" si="30"/>
        <v>0</v>
      </c>
      <c r="AA82" s="9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32"/>
      <c r="BA82" s="1">
        <f t="shared" si="31"/>
        <v>0</v>
      </c>
      <c r="BB82" s="9"/>
      <c r="BC82" s="9"/>
      <c r="BD82" s="9"/>
      <c r="BE82" s="9"/>
      <c r="BF82" s="9"/>
      <c r="BG82" s="9"/>
      <c r="BH82" s="9"/>
      <c r="BI82" s="9"/>
      <c r="BJ82" s="1"/>
    </row>
    <row r="83" spans="1:62" ht="12.75">
      <c r="A83" s="66"/>
      <c r="B83" s="89"/>
      <c r="C83" s="87" t="s">
        <v>44</v>
      </c>
      <c r="D83" s="7" t="s">
        <v>83</v>
      </c>
      <c r="E83" s="7">
        <v>32</v>
      </c>
      <c r="F83" s="1"/>
      <c r="G83" s="1">
        <v>2</v>
      </c>
      <c r="H83" s="1">
        <v>2</v>
      </c>
      <c r="I83" s="1">
        <v>2</v>
      </c>
      <c r="J83" s="1">
        <v>2</v>
      </c>
      <c r="K83" s="1">
        <v>2</v>
      </c>
      <c r="L83" s="1">
        <v>2</v>
      </c>
      <c r="M83" s="1">
        <v>2</v>
      </c>
      <c r="N83" s="1">
        <v>2</v>
      </c>
      <c r="O83" s="1">
        <v>2</v>
      </c>
      <c r="P83" s="1">
        <v>2</v>
      </c>
      <c r="Q83" s="1">
        <v>2</v>
      </c>
      <c r="R83" s="1">
        <v>2</v>
      </c>
      <c r="S83" s="1">
        <v>2</v>
      </c>
      <c r="T83" s="1">
        <v>2</v>
      </c>
      <c r="U83" s="1">
        <v>2</v>
      </c>
      <c r="V83" s="1">
        <v>2</v>
      </c>
      <c r="W83" s="1"/>
      <c r="X83" s="1"/>
      <c r="Y83" s="1">
        <f t="shared" si="29"/>
        <v>32</v>
      </c>
      <c r="Z83" s="1">
        <f t="shared" si="30"/>
        <v>0</v>
      </c>
      <c r="AA83" s="9"/>
      <c r="AB83" s="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32"/>
      <c r="BA83" s="1">
        <f t="shared" si="31"/>
        <v>0</v>
      </c>
      <c r="BB83" s="9"/>
      <c r="BC83" s="9"/>
      <c r="BD83" s="9"/>
      <c r="BE83" s="9"/>
      <c r="BF83" s="9"/>
      <c r="BG83" s="9"/>
      <c r="BH83" s="9"/>
      <c r="BI83" s="9"/>
      <c r="BJ83" s="1"/>
    </row>
    <row r="84" spans="1:62" ht="12.75">
      <c r="A84" s="66"/>
      <c r="B84" s="90"/>
      <c r="C84" s="64"/>
      <c r="D84" s="7" t="s">
        <v>84</v>
      </c>
      <c r="E84" s="7">
        <v>13</v>
      </c>
      <c r="F84" s="1"/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/>
      <c r="U84" s="1"/>
      <c r="V84" s="1"/>
      <c r="W84" s="1"/>
      <c r="X84" s="1"/>
      <c r="Y84" s="1">
        <f t="shared" si="29"/>
        <v>13</v>
      </c>
      <c r="Z84" s="1">
        <f t="shared" si="30"/>
        <v>0</v>
      </c>
      <c r="AA84" s="9"/>
      <c r="AB84" s="9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32"/>
      <c r="BA84" s="1">
        <f t="shared" si="31"/>
        <v>0</v>
      </c>
      <c r="BB84" s="9"/>
      <c r="BC84" s="9"/>
      <c r="BD84" s="9"/>
      <c r="BE84" s="9"/>
      <c r="BF84" s="9"/>
      <c r="BG84" s="9"/>
      <c r="BH84" s="9"/>
      <c r="BI84" s="9"/>
      <c r="BJ84" s="1"/>
    </row>
    <row r="85" spans="1:62" ht="12.75">
      <c r="A85" s="66"/>
      <c r="B85" s="63" t="s">
        <v>47</v>
      </c>
      <c r="C85" s="63" t="s">
        <v>48</v>
      </c>
      <c r="D85" s="7" t="s">
        <v>83</v>
      </c>
      <c r="E85" s="7">
        <v>51</v>
      </c>
      <c r="F85" s="1"/>
      <c r="G85" s="1">
        <v>3</v>
      </c>
      <c r="H85" s="1">
        <v>3</v>
      </c>
      <c r="I85" s="1">
        <v>3</v>
      </c>
      <c r="J85" s="1">
        <v>3</v>
      </c>
      <c r="K85" s="1">
        <v>3</v>
      </c>
      <c r="L85" s="1">
        <v>3</v>
      </c>
      <c r="M85" s="1">
        <v>3</v>
      </c>
      <c r="N85" s="1">
        <v>3</v>
      </c>
      <c r="O85" s="1">
        <v>3</v>
      </c>
      <c r="P85" s="1">
        <v>1</v>
      </c>
      <c r="Q85" s="1">
        <v>3</v>
      </c>
      <c r="R85" s="1">
        <v>3</v>
      </c>
      <c r="S85" s="1">
        <v>3</v>
      </c>
      <c r="T85" s="1">
        <v>3</v>
      </c>
      <c r="U85" s="1">
        <v>1</v>
      </c>
      <c r="V85" s="1">
        <v>1</v>
      </c>
      <c r="W85" s="1">
        <v>7</v>
      </c>
      <c r="X85" s="1">
        <v>2</v>
      </c>
      <c r="Y85" s="1">
        <f t="shared" si="29"/>
        <v>51</v>
      </c>
      <c r="Z85" s="1">
        <f t="shared" si="30"/>
        <v>0</v>
      </c>
      <c r="AA85" s="9"/>
      <c r="AB85" s="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32"/>
      <c r="BA85" s="1">
        <f t="shared" si="31"/>
        <v>0</v>
      </c>
      <c r="BB85" s="9"/>
      <c r="BC85" s="9"/>
      <c r="BD85" s="9"/>
      <c r="BE85" s="9"/>
      <c r="BF85" s="9"/>
      <c r="BG85" s="9"/>
      <c r="BH85" s="9"/>
      <c r="BI85" s="9"/>
      <c r="BJ85" s="1"/>
    </row>
    <row r="86" spans="1:62" ht="12.75">
      <c r="A86" s="66"/>
      <c r="B86" s="64"/>
      <c r="C86" s="64"/>
      <c r="D86" s="7" t="s">
        <v>84</v>
      </c>
      <c r="E86" s="7">
        <v>26</v>
      </c>
      <c r="F86" s="1"/>
      <c r="G86" s="1">
        <v>2</v>
      </c>
      <c r="H86" s="1">
        <v>1</v>
      </c>
      <c r="I86" s="1">
        <v>2</v>
      </c>
      <c r="J86" s="1">
        <v>1</v>
      </c>
      <c r="K86" s="1">
        <v>2</v>
      </c>
      <c r="L86" s="1">
        <v>1</v>
      </c>
      <c r="M86" s="1">
        <v>2</v>
      </c>
      <c r="N86" s="1">
        <v>1</v>
      </c>
      <c r="O86" s="1">
        <v>2</v>
      </c>
      <c r="P86" s="1">
        <v>1</v>
      </c>
      <c r="Q86" s="1">
        <v>2</v>
      </c>
      <c r="R86" s="1">
        <v>1</v>
      </c>
      <c r="S86" s="1">
        <v>2</v>
      </c>
      <c r="T86" s="1">
        <v>1</v>
      </c>
      <c r="U86" s="1">
        <v>1</v>
      </c>
      <c r="V86" s="1"/>
      <c r="W86" s="1">
        <v>3</v>
      </c>
      <c r="X86" s="1">
        <v>1</v>
      </c>
      <c r="Y86" s="1">
        <f t="shared" si="29"/>
        <v>26</v>
      </c>
      <c r="Z86" s="1">
        <f t="shared" si="30"/>
        <v>0</v>
      </c>
      <c r="AA86" s="9"/>
      <c r="AB86" s="9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32"/>
      <c r="BA86" s="1">
        <f t="shared" si="31"/>
        <v>0</v>
      </c>
      <c r="BB86" s="9"/>
      <c r="BC86" s="9"/>
      <c r="BD86" s="9"/>
      <c r="BE86" s="9"/>
      <c r="BF86" s="9"/>
      <c r="BG86" s="9"/>
      <c r="BH86" s="9"/>
      <c r="BI86" s="9"/>
      <c r="BJ86" s="1"/>
    </row>
    <row r="87" spans="1:62" ht="12.75">
      <c r="A87" s="66"/>
      <c r="B87" s="63" t="s">
        <v>49</v>
      </c>
      <c r="C87" s="63" t="s">
        <v>50</v>
      </c>
      <c r="D87" s="7" t="s">
        <v>83</v>
      </c>
      <c r="E87" s="7">
        <v>76</v>
      </c>
      <c r="F87" s="1"/>
      <c r="G87" s="1">
        <v>3</v>
      </c>
      <c r="H87" s="1">
        <v>3</v>
      </c>
      <c r="I87" s="1">
        <v>3</v>
      </c>
      <c r="J87" s="1">
        <v>3</v>
      </c>
      <c r="K87" s="1">
        <v>3</v>
      </c>
      <c r="L87" s="1">
        <v>3</v>
      </c>
      <c r="M87" s="1">
        <v>3</v>
      </c>
      <c r="N87" s="1">
        <v>3</v>
      </c>
      <c r="O87" s="1">
        <v>3</v>
      </c>
      <c r="P87" s="1">
        <v>3</v>
      </c>
      <c r="Q87" s="1">
        <v>3</v>
      </c>
      <c r="R87" s="1">
        <v>3</v>
      </c>
      <c r="S87" s="1">
        <v>3</v>
      </c>
      <c r="T87" s="1">
        <v>3</v>
      </c>
      <c r="U87" s="1">
        <v>3</v>
      </c>
      <c r="V87" s="1">
        <v>3</v>
      </c>
      <c r="W87" s="1">
        <v>6</v>
      </c>
      <c r="X87" s="1">
        <v>2</v>
      </c>
      <c r="Y87" s="1">
        <f t="shared" si="29"/>
        <v>56</v>
      </c>
      <c r="Z87" s="1">
        <f t="shared" si="30"/>
        <v>20</v>
      </c>
      <c r="AA87" s="9"/>
      <c r="AB87" s="9"/>
      <c r="AC87" s="1">
        <v>4</v>
      </c>
      <c r="AD87" s="1">
        <v>4</v>
      </c>
      <c r="AE87" s="1">
        <v>4</v>
      </c>
      <c r="AF87" s="1">
        <v>4</v>
      </c>
      <c r="AG87" s="1">
        <v>4</v>
      </c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32"/>
      <c r="BA87" s="1">
        <f t="shared" si="31"/>
        <v>20</v>
      </c>
      <c r="BB87" s="9"/>
      <c r="BC87" s="9"/>
      <c r="BD87" s="9"/>
      <c r="BE87" s="9"/>
      <c r="BF87" s="9"/>
      <c r="BG87" s="9"/>
      <c r="BH87" s="9"/>
      <c r="BI87" s="9"/>
      <c r="BJ87" s="1"/>
    </row>
    <row r="88" spans="1:62" ht="12.75">
      <c r="A88" s="66"/>
      <c r="B88" s="64"/>
      <c r="C88" s="64"/>
      <c r="D88" s="7" t="s">
        <v>84</v>
      </c>
      <c r="E88" s="7">
        <v>38</v>
      </c>
      <c r="F88" s="1"/>
      <c r="G88" s="1">
        <v>1</v>
      </c>
      <c r="H88" s="1">
        <v>2</v>
      </c>
      <c r="I88" s="1">
        <v>1</v>
      </c>
      <c r="J88" s="1">
        <v>2</v>
      </c>
      <c r="K88" s="1">
        <v>1</v>
      </c>
      <c r="L88" s="1">
        <v>2</v>
      </c>
      <c r="M88" s="1">
        <v>1</v>
      </c>
      <c r="N88" s="1">
        <v>2</v>
      </c>
      <c r="O88" s="1">
        <v>1</v>
      </c>
      <c r="P88" s="1">
        <v>2</v>
      </c>
      <c r="Q88" s="1">
        <v>1</v>
      </c>
      <c r="R88" s="1">
        <v>2</v>
      </c>
      <c r="S88" s="1">
        <v>1</v>
      </c>
      <c r="T88" s="1">
        <v>2</v>
      </c>
      <c r="U88" s="1">
        <v>1</v>
      </c>
      <c r="V88" s="1">
        <v>2</v>
      </c>
      <c r="W88" s="1">
        <v>3</v>
      </c>
      <c r="X88" s="1">
        <v>1</v>
      </c>
      <c r="Y88" s="1">
        <f t="shared" si="29"/>
        <v>28</v>
      </c>
      <c r="Z88" s="1">
        <f t="shared" si="30"/>
        <v>10</v>
      </c>
      <c r="AA88" s="9"/>
      <c r="AB88" s="9"/>
      <c r="AC88" s="1">
        <v>2</v>
      </c>
      <c r="AD88" s="1">
        <v>2</v>
      </c>
      <c r="AE88" s="1">
        <v>2</v>
      </c>
      <c r="AF88" s="1">
        <v>2</v>
      </c>
      <c r="AG88" s="1">
        <v>2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32"/>
      <c r="BA88" s="1">
        <f t="shared" si="31"/>
        <v>10</v>
      </c>
      <c r="BB88" s="9"/>
      <c r="BC88" s="9"/>
      <c r="BD88" s="9"/>
      <c r="BE88" s="9"/>
      <c r="BF88" s="9"/>
      <c r="BG88" s="9"/>
      <c r="BH88" s="9"/>
      <c r="BI88" s="9"/>
      <c r="BJ88" s="1"/>
    </row>
    <row r="89" spans="1:62" ht="12.75">
      <c r="A89" s="66"/>
      <c r="B89" s="88"/>
      <c r="C89" s="81" t="s">
        <v>53</v>
      </c>
      <c r="D89" s="7" t="s">
        <v>83</v>
      </c>
      <c r="E89" s="7">
        <f>E91+E93+E95</f>
        <v>297</v>
      </c>
      <c r="F89" s="7">
        <f aca="true" t="shared" si="32" ref="F89:X89">F91+F93+F95</f>
        <v>0</v>
      </c>
      <c r="G89" s="7">
        <f t="shared" si="32"/>
        <v>13</v>
      </c>
      <c r="H89" s="7">
        <f t="shared" si="32"/>
        <v>13</v>
      </c>
      <c r="I89" s="7">
        <f t="shared" si="32"/>
        <v>13</v>
      </c>
      <c r="J89" s="7">
        <f t="shared" si="32"/>
        <v>13</v>
      </c>
      <c r="K89" s="7">
        <f t="shared" si="32"/>
        <v>13</v>
      </c>
      <c r="L89" s="7">
        <f t="shared" si="32"/>
        <v>13</v>
      </c>
      <c r="M89" s="7">
        <f t="shared" si="32"/>
        <v>13</v>
      </c>
      <c r="N89" s="7">
        <f t="shared" si="32"/>
        <v>13</v>
      </c>
      <c r="O89" s="7">
        <f t="shared" si="32"/>
        <v>13</v>
      </c>
      <c r="P89" s="7">
        <f t="shared" si="32"/>
        <v>13</v>
      </c>
      <c r="Q89" s="7">
        <f t="shared" si="32"/>
        <v>13</v>
      </c>
      <c r="R89" s="7">
        <f t="shared" si="32"/>
        <v>13</v>
      </c>
      <c r="S89" s="7">
        <f t="shared" si="32"/>
        <v>13</v>
      </c>
      <c r="T89" s="7">
        <f t="shared" si="32"/>
        <v>13</v>
      </c>
      <c r="U89" s="7">
        <f t="shared" si="32"/>
        <v>2</v>
      </c>
      <c r="V89" s="7">
        <f t="shared" si="32"/>
        <v>2</v>
      </c>
      <c r="W89" s="7">
        <f t="shared" si="32"/>
        <v>1</v>
      </c>
      <c r="X89" s="7">
        <f t="shared" si="32"/>
        <v>0</v>
      </c>
      <c r="Y89" s="1">
        <f t="shared" si="29"/>
        <v>187</v>
      </c>
      <c r="Z89" s="1">
        <f t="shared" si="30"/>
        <v>110</v>
      </c>
      <c r="AA89" s="9"/>
      <c r="AB89" s="9"/>
      <c r="AC89" s="1">
        <f>AC91+AC93+AC95</f>
        <v>22</v>
      </c>
      <c r="AD89" s="1">
        <f aca="true" t="shared" si="33" ref="AD89:AY89">AD91+AD93+AD95</f>
        <v>22</v>
      </c>
      <c r="AE89" s="1">
        <f t="shared" si="33"/>
        <v>22</v>
      </c>
      <c r="AF89" s="1">
        <f t="shared" si="33"/>
        <v>22</v>
      </c>
      <c r="AG89" s="1">
        <f t="shared" si="33"/>
        <v>22</v>
      </c>
      <c r="AH89" s="1">
        <f t="shared" si="33"/>
        <v>0</v>
      </c>
      <c r="AI89" s="1">
        <f t="shared" si="33"/>
        <v>0</v>
      </c>
      <c r="AJ89" s="1">
        <f t="shared" si="33"/>
        <v>0</v>
      </c>
      <c r="AK89" s="1">
        <f t="shared" si="33"/>
        <v>0</v>
      </c>
      <c r="AL89" s="1">
        <f t="shared" si="33"/>
        <v>0</v>
      </c>
      <c r="AM89" s="1">
        <f t="shared" si="33"/>
        <v>0</v>
      </c>
      <c r="AN89" s="1">
        <f t="shared" si="33"/>
        <v>0</v>
      </c>
      <c r="AO89" s="1">
        <f t="shared" si="33"/>
        <v>0</v>
      </c>
      <c r="AP89" s="1">
        <f t="shared" si="33"/>
        <v>0</v>
      </c>
      <c r="AQ89" s="1">
        <f t="shared" si="33"/>
        <v>0</v>
      </c>
      <c r="AR89" s="1">
        <f t="shared" si="33"/>
        <v>0</v>
      </c>
      <c r="AS89" s="1">
        <f t="shared" si="33"/>
        <v>0</v>
      </c>
      <c r="AT89" s="1">
        <f t="shared" si="33"/>
        <v>0</v>
      </c>
      <c r="AU89" s="1">
        <f t="shared" si="33"/>
        <v>0</v>
      </c>
      <c r="AV89" s="1">
        <f t="shared" si="33"/>
        <v>0</v>
      </c>
      <c r="AW89" s="1">
        <f t="shared" si="33"/>
        <v>0</v>
      </c>
      <c r="AX89" s="1">
        <f t="shared" si="33"/>
        <v>0</v>
      </c>
      <c r="AY89" s="1">
        <f t="shared" si="33"/>
        <v>0</v>
      </c>
      <c r="AZ89" s="32"/>
      <c r="BA89" s="1">
        <f t="shared" si="31"/>
        <v>110</v>
      </c>
      <c r="BB89" s="9"/>
      <c r="BC89" s="9"/>
      <c r="BD89" s="9"/>
      <c r="BE89" s="9"/>
      <c r="BF89" s="9"/>
      <c r="BG89" s="9"/>
      <c r="BH89" s="9"/>
      <c r="BI89" s="9"/>
      <c r="BJ89" s="1"/>
    </row>
    <row r="90" spans="1:62" ht="12.75">
      <c r="A90" s="66"/>
      <c r="B90" s="80"/>
      <c r="C90" s="54"/>
      <c r="D90" s="8" t="s">
        <v>84</v>
      </c>
      <c r="E90" s="8">
        <f>E92+E94+E96</f>
        <v>148</v>
      </c>
      <c r="F90" s="8">
        <f aca="true" t="shared" si="34" ref="F90:X90">F92+F94+F96</f>
        <v>0</v>
      </c>
      <c r="G90" s="8">
        <f t="shared" si="34"/>
        <v>6</v>
      </c>
      <c r="H90" s="8">
        <f t="shared" si="34"/>
        <v>7</v>
      </c>
      <c r="I90" s="8">
        <f t="shared" si="34"/>
        <v>6</v>
      </c>
      <c r="J90" s="8">
        <f t="shared" si="34"/>
        <v>7</v>
      </c>
      <c r="K90" s="8">
        <f t="shared" si="34"/>
        <v>6</v>
      </c>
      <c r="L90" s="8">
        <f t="shared" si="34"/>
        <v>7</v>
      </c>
      <c r="M90" s="8">
        <f t="shared" si="34"/>
        <v>6</v>
      </c>
      <c r="N90" s="8">
        <f t="shared" si="34"/>
        <v>7</v>
      </c>
      <c r="O90" s="8">
        <f t="shared" si="34"/>
        <v>6</v>
      </c>
      <c r="P90" s="8">
        <f t="shared" si="34"/>
        <v>6</v>
      </c>
      <c r="Q90" s="8">
        <f t="shared" si="34"/>
        <v>6</v>
      </c>
      <c r="R90" s="8">
        <f t="shared" si="34"/>
        <v>7</v>
      </c>
      <c r="S90" s="8">
        <f t="shared" si="34"/>
        <v>6</v>
      </c>
      <c r="T90" s="8">
        <f t="shared" si="34"/>
        <v>7</v>
      </c>
      <c r="U90" s="8">
        <f t="shared" si="34"/>
        <v>1</v>
      </c>
      <c r="V90" s="8">
        <f t="shared" si="34"/>
        <v>1</v>
      </c>
      <c r="W90" s="8">
        <f t="shared" si="34"/>
        <v>0</v>
      </c>
      <c r="X90" s="8">
        <f t="shared" si="34"/>
        <v>0</v>
      </c>
      <c r="Y90" s="1">
        <f t="shared" si="29"/>
        <v>92</v>
      </c>
      <c r="Z90" s="1">
        <f t="shared" si="30"/>
        <v>56</v>
      </c>
      <c r="AA90" s="9"/>
      <c r="AB90" s="9"/>
      <c r="AC90" s="1">
        <f>AC92+AC94+AC96</f>
        <v>11</v>
      </c>
      <c r="AD90" s="1">
        <f aca="true" t="shared" si="35" ref="AD90:AY90">AD92+AD94+AD96</f>
        <v>11</v>
      </c>
      <c r="AE90" s="1">
        <f t="shared" si="35"/>
        <v>11</v>
      </c>
      <c r="AF90" s="1">
        <f t="shared" si="35"/>
        <v>11</v>
      </c>
      <c r="AG90" s="1">
        <f t="shared" si="35"/>
        <v>11</v>
      </c>
      <c r="AH90" s="1">
        <f t="shared" si="35"/>
        <v>0</v>
      </c>
      <c r="AI90" s="1">
        <f t="shared" si="35"/>
        <v>0</v>
      </c>
      <c r="AJ90" s="1">
        <f t="shared" si="35"/>
        <v>0</v>
      </c>
      <c r="AK90" s="1">
        <f t="shared" si="35"/>
        <v>0</v>
      </c>
      <c r="AL90" s="1">
        <f t="shared" si="35"/>
        <v>0</v>
      </c>
      <c r="AM90" s="1">
        <f t="shared" si="35"/>
        <v>0</v>
      </c>
      <c r="AN90" s="1">
        <f t="shared" si="35"/>
        <v>0</v>
      </c>
      <c r="AO90" s="1">
        <f t="shared" si="35"/>
        <v>0</v>
      </c>
      <c r="AP90" s="1">
        <f t="shared" si="35"/>
        <v>0</v>
      </c>
      <c r="AQ90" s="1">
        <f t="shared" si="35"/>
        <v>0</v>
      </c>
      <c r="AR90" s="1">
        <f t="shared" si="35"/>
        <v>0</v>
      </c>
      <c r="AS90" s="1">
        <f t="shared" si="35"/>
        <v>0</v>
      </c>
      <c r="AT90" s="1">
        <f t="shared" si="35"/>
        <v>0</v>
      </c>
      <c r="AU90" s="1">
        <f t="shared" si="35"/>
        <v>0</v>
      </c>
      <c r="AV90" s="1">
        <f t="shared" si="35"/>
        <v>0</v>
      </c>
      <c r="AW90" s="1">
        <f t="shared" si="35"/>
        <v>0</v>
      </c>
      <c r="AX90" s="1">
        <f t="shared" si="35"/>
        <v>0</v>
      </c>
      <c r="AY90" s="1">
        <f t="shared" si="35"/>
        <v>0</v>
      </c>
      <c r="AZ90" s="32"/>
      <c r="BA90" s="1">
        <f t="shared" si="31"/>
        <v>55</v>
      </c>
      <c r="BB90" s="9"/>
      <c r="BC90" s="9"/>
      <c r="BD90" s="9"/>
      <c r="BE90" s="9"/>
      <c r="BF90" s="9"/>
      <c r="BG90" s="9"/>
      <c r="BH90" s="9"/>
      <c r="BI90" s="9"/>
      <c r="BJ90" s="1"/>
    </row>
    <row r="91" spans="1:62" ht="12.75">
      <c r="A91" s="66"/>
      <c r="B91" s="63" t="s">
        <v>54</v>
      </c>
      <c r="C91" s="63" t="s">
        <v>55</v>
      </c>
      <c r="D91" s="7" t="s">
        <v>83</v>
      </c>
      <c r="E91" s="7">
        <v>144</v>
      </c>
      <c r="F91" s="1"/>
      <c r="G91" s="1">
        <v>6</v>
      </c>
      <c r="H91" s="1">
        <v>6</v>
      </c>
      <c r="I91" s="1">
        <v>6</v>
      </c>
      <c r="J91" s="1">
        <v>6</v>
      </c>
      <c r="K91" s="1">
        <v>6</v>
      </c>
      <c r="L91" s="1">
        <v>6</v>
      </c>
      <c r="M91" s="1">
        <v>6</v>
      </c>
      <c r="N91" s="1">
        <v>6</v>
      </c>
      <c r="O91" s="1">
        <v>6</v>
      </c>
      <c r="P91" s="1">
        <v>6</v>
      </c>
      <c r="Q91" s="1">
        <v>6</v>
      </c>
      <c r="R91" s="1">
        <v>6</v>
      </c>
      <c r="S91" s="1">
        <v>6</v>
      </c>
      <c r="T91" s="1">
        <v>6</v>
      </c>
      <c r="U91" s="1"/>
      <c r="V91" s="1"/>
      <c r="W91" s="1"/>
      <c r="X91" s="1"/>
      <c r="Y91" s="1">
        <f t="shared" si="29"/>
        <v>84</v>
      </c>
      <c r="Z91" s="1">
        <f t="shared" si="30"/>
        <v>60</v>
      </c>
      <c r="AA91" s="9"/>
      <c r="AB91" s="9"/>
      <c r="AC91" s="1">
        <v>12</v>
      </c>
      <c r="AD91" s="1">
        <v>12</v>
      </c>
      <c r="AE91" s="1">
        <v>12</v>
      </c>
      <c r="AF91" s="1">
        <v>12</v>
      </c>
      <c r="AG91" s="1">
        <v>12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32"/>
      <c r="BA91" s="1">
        <f t="shared" si="31"/>
        <v>60</v>
      </c>
      <c r="BB91" s="9"/>
      <c r="BC91" s="9"/>
      <c r="BD91" s="9"/>
      <c r="BE91" s="9"/>
      <c r="BF91" s="9"/>
      <c r="BG91" s="9"/>
      <c r="BH91" s="9"/>
      <c r="BI91" s="9"/>
      <c r="BJ91" s="1"/>
    </row>
    <row r="92" spans="1:62" ht="12.75">
      <c r="A92" s="66"/>
      <c r="B92" s="64"/>
      <c r="C92" s="64"/>
      <c r="D92" s="8" t="s">
        <v>84</v>
      </c>
      <c r="E92" s="8">
        <v>72</v>
      </c>
      <c r="F92" s="1"/>
      <c r="G92" s="1">
        <v>3</v>
      </c>
      <c r="H92" s="1">
        <v>3</v>
      </c>
      <c r="I92" s="1">
        <v>3</v>
      </c>
      <c r="J92" s="1">
        <v>3</v>
      </c>
      <c r="K92" s="1">
        <v>3</v>
      </c>
      <c r="L92" s="1">
        <v>3</v>
      </c>
      <c r="M92" s="1">
        <v>3</v>
      </c>
      <c r="N92" s="1">
        <v>3</v>
      </c>
      <c r="O92" s="1">
        <v>3</v>
      </c>
      <c r="P92" s="1">
        <v>3</v>
      </c>
      <c r="Q92" s="1">
        <v>3</v>
      </c>
      <c r="R92" s="1">
        <v>3</v>
      </c>
      <c r="S92" s="1">
        <v>3</v>
      </c>
      <c r="T92" s="1">
        <v>3</v>
      </c>
      <c r="U92" s="1"/>
      <c r="V92" s="1"/>
      <c r="W92" s="1"/>
      <c r="X92" s="1"/>
      <c r="Y92" s="1">
        <f t="shared" si="29"/>
        <v>42</v>
      </c>
      <c r="Z92" s="1">
        <f t="shared" si="30"/>
        <v>30</v>
      </c>
      <c r="AA92" s="9"/>
      <c r="AB92" s="9"/>
      <c r="AC92" s="1">
        <v>6</v>
      </c>
      <c r="AD92" s="1">
        <v>6</v>
      </c>
      <c r="AE92" s="1">
        <v>6</v>
      </c>
      <c r="AF92" s="1">
        <v>6</v>
      </c>
      <c r="AG92" s="1">
        <v>6</v>
      </c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32"/>
      <c r="BA92" s="1">
        <f t="shared" si="31"/>
        <v>30</v>
      </c>
      <c r="BB92" s="9"/>
      <c r="BC92" s="9"/>
      <c r="BD92" s="9"/>
      <c r="BE92" s="9"/>
      <c r="BF92" s="9"/>
      <c r="BG92" s="9"/>
      <c r="BH92" s="9"/>
      <c r="BI92" s="9"/>
      <c r="BJ92" s="1"/>
    </row>
    <row r="93" spans="1:62" ht="12.75">
      <c r="A93" s="66"/>
      <c r="B93" s="63" t="s">
        <v>56</v>
      </c>
      <c r="C93" s="63" t="s">
        <v>57</v>
      </c>
      <c r="D93" s="7" t="s">
        <v>83</v>
      </c>
      <c r="E93" s="7">
        <v>63</v>
      </c>
      <c r="F93" s="1"/>
      <c r="G93" s="1">
        <v>3</v>
      </c>
      <c r="H93" s="1">
        <v>3</v>
      </c>
      <c r="I93" s="1">
        <v>3</v>
      </c>
      <c r="J93" s="1">
        <v>3</v>
      </c>
      <c r="K93" s="1">
        <v>3</v>
      </c>
      <c r="L93" s="1">
        <v>3</v>
      </c>
      <c r="M93" s="1">
        <v>3</v>
      </c>
      <c r="N93" s="1">
        <v>3</v>
      </c>
      <c r="O93" s="1">
        <v>3</v>
      </c>
      <c r="P93" s="1">
        <v>3</v>
      </c>
      <c r="Q93" s="1">
        <v>3</v>
      </c>
      <c r="R93" s="1">
        <v>3</v>
      </c>
      <c r="S93" s="1">
        <v>3</v>
      </c>
      <c r="T93" s="1">
        <v>3</v>
      </c>
      <c r="U93" s="1"/>
      <c r="V93" s="1"/>
      <c r="W93" s="1">
        <v>1</v>
      </c>
      <c r="X93" s="1"/>
      <c r="Y93" s="1">
        <f t="shared" si="29"/>
        <v>43</v>
      </c>
      <c r="Z93" s="1">
        <f t="shared" si="30"/>
        <v>20</v>
      </c>
      <c r="AA93" s="9"/>
      <c r="AB93" s="9"/>
      <c r="AC93" s="1">
        <v>4</v>
      </c>
      <c r="AD93" s="1">
        <v>4</v>
      </c>
      <c r="AE93" s="1">
        <v>4</v>
      </c>
      <c r="AF93" s="1">
        <v>4</v>
      </c>
      <c r="AG93" s="1">
        <v>4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32"/>
      <c r="BA93" s="1">
        <f t="shared" si="31"/>
        <v>20</v>
      </c>
      <c r="BB93" s="9"/>
      <c r="BC93" s="9"/>
      <c r="BD93" s="9"/>
      <c r="BE93" s="9"/>
      <c r="BF93" s="9"/>
      <c r="BG93" s="9"/>
      <c r="BH93" s="9"/>
      <c r="BI93" s="9"/>
      <c r="BJ93" s="1"/>
    </row>
    <row r="94" spans="1:62" ht="12.75">
      <c r="A94" s="66"/>
      <c r="B94" s="64"/>
      <c r="C94" s="64"/>
      <c r="D94" s="8" t="s">
        <v>84</v>
      </c>
      <c r="E94" s="8">
        <v>31</v>
      </c>
      <c r="F94" s="1"/>
      <c r="G94" s="1">
        <v>1</v>
      </c>
      <c r="H94" s="1">
        <v>2</v>
      </c>
      <c r="I94" s="1">
        <v>1</v>
      </c>
      <c r="J94" s="1">
        <v>2</v>
      </c>
      <c r="K94" s="1">
        <v>1</v>
      </c>
      <c r="L94" s="1">
        <v>2</v>
      </c>
      <c r="M94" s="1">
        <v>1</v>
      </c>
      <c r="N94" s="1">
        <v>2</v>
      </c>
      <c r="O94" s="1">
        <v>1</v>
      </c>
      <c r="P94" s="1">
        <v>1</v>
      </c>
      <c r="Q94" s="1">
        <v>1</v>
      </c>
      <c r="R94" s="1">
        <v>2</v>
      </c>
      <c r="S94" s="1">
        <v>1</v>
      </c>
      <c r="T94" s="1">
        <v>2</v>
      </c>
      <c r="U94" s="1"/>
      <c r="V94" s="1"/>
      <c r="W94" s="1"/>
      <c r="X94" s="1"/>
      <c r="Y94" s="1">
        <f t="shared" si="29"/>
        <v>20</v>
      </c>
      <c r="Z94" s="1">
        <f t="shared" si="30"/>
        <v>11</v>
      </c>
      <c r="AA94" s="9"/>
      <c r="AB94" s="9"/>
      <c r="AC94" s="1">
        <v>2</v>
      </c>
      <c r="AD94" s="1">
        <v>2</v>
      </c>
      <c r="AE94" s="1">
        <v>2</v>
      </c>
      <c r="AF94" s="1">
        <v>2</v>
      </c>
      <c r="AG94" s="1">
        <v>2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32"/>
      <c r="BA94" s="1">
        <f t="shared" si="31"/>
        <v>10</v>
      </c>
      <c r="BB94" s="9"/>
      <c r="BC94" s="9"/>
      <c r="BD94" s="9"/>
      <c r="BE94" s="9"/>
      <c r="BF94" s="9"/>
      <c r="BG94" s="9"/>
      <c r="BH94" s="9"/>
      <c r="BI94" s="9"/>
      <c r="BJ94" s="1"/>
    </row>
    <row r="95" spans="1:62" ht="12.75">
      <c r="A95" s="66"/>
      <c r="B95" s="63" t="s">
        <v>58</v>
      </c>
      <c r="C95" s="63" t="s">
        <v>59</v>
      </c>
      <c r="D95" s="7" t="s">
        <v>83</v>
      </c>
      <c r="E95" s="7">
        <v>90</v>
      </c>
      <c r="F95" s="1"/>
      <c r="G95" s="1">
        <v>4</v>
      </c>
      <c r="H95" s="1">
        <v>4</v>
      </c>
      <c r="I95" s="1">
        <v>4</v>
      </c>
      <c r="J95" s="1">
        <v>4</v>
      </c>
      <c r="K95" s="1">
        <v>4</v>
      </c>
      <c r="L95" s="1">
        <v>4</v>
      </c>
      <c r="M95" s="1">
        <v>4</v>
      </c>
      <c r="N95" s="1">
        <v>4</v>
      </c>
      <c r="O95" s="1">
        <v>4</v>
      </c>
      <c r="P95" s="1">
        <v>4</v>
      </c>
      <c r="Q95" s="1">
        <v>4</v>
      </c>
      <c r="R95" s="1">
        <v>4</v>
      </c>
      <c r="S95" s="1">
        <v>4</v>
      </c>
      <c r="T95" s="1">
        <v>4</v>
      </c>
      <c r="U95" s="1">
        <v>2</v>
      </c>
      <c r="V95" s="1">
        <v>2</v>
      </c>
      <c r="W95" s="1"/>
      <c r="X95" s="1"/>
      <c r="Y95" s="1">
        <f t="shared" si="29"/>
        <v>60</v>
      </c>
      <c r="Z95" s="1">
        <f t="shared" si="30"/>
        <v>30</v>
      </c>
      <c r="AA95" s="9"/>
      <c r="AB95" s="9"/>
      <c r="AC95" s="1">
        <v>6</v>
      </c>
      <c r="AD95" s="1">
        <v>6</v>
      </c>
      <c r="AE95" s="1">
        <v>6</v>
      </c>
      <c r="AF95" s="1">
        <v>6</v>
      </c>
      <c r="AG95" s="1">
        <v>6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32"/>
      <c r="BA95" s="1">
        <f t="shared" si="31"/>
        <v>30</v>
      </c>
      <c r="BB95" s="9"/>
      <c r="BC95" s="9"/>
      <c r="BD95" s="9"/>
      <c r="BE95" s="9"/>
      <c r="BF95" s="9"/>
      <c r="BG95" s="9"/>
      <c r="BH95" s="9"/>
      <c r="BI95" s="9"/>
      <c r="BJ95" s="1"/>
    </row>
    <row r="96" spans="1:62" ht="12.75">
      <c r="A96" s="66"/>
      <c r="B96" s="64"/>
      <c r="C96" s="64"/>
      <c r="D96" s="8" t="s">
        <v>84</v>
      </c>
      <c r="E96" s="8">
        <v>45</v>
      </c>
      <c r="F96" s="1"/>
      <c r="G96" s="1">
        <v>2</v>
      </c>
      <c r="H96" s="1">
        <v>2</v>
      </c>
      <c r="I96" s="1">
        <v>2</v>
      </c>
      <c r="J96" s="1">
        <v>2</v>
      </c>
      <c r="K96" s="1">
        <v>2</v>
      </c>
      <c r="L96" s="1">
        <v>2</v>
      </c>
      <c r="M96" s="1">
        <v>2</v>
      </c>
      <c r="N96" s="1">
        <v>2</v>
      </c>
      <c r="O96" s="1">
        <v>2</v>
      </c>
      <c r="P96" s="1">
        <v>2</v>
      </c>
      <c r="Q96" s="1">
        <v>2</v>
      </c>
      <c r="R96" s="1">
        <v>2</v>
      </c>
      <c r="S96" s="1">
        <v>2</v>
      </c>
      <c r="T96" s="1">
        <v>2</v>
      </c>
      <c r="U96" s="1">
        <v>1</v>
      </c>
      <c r="V96" s="1">
        <v>1</v>
      </c>
      <c r="W96" s="1"/>
      <c r="X96" s="1"/>
      <c r="Y96" s="1">
        <f t="shared" si="29"/>
        <v>30</v>
      </c>
      <c r="Z96" s="1">
        <f t="shared" si="30"/>
        <v>15</v>
      </c>
      <c r="AA96" s="9"/>
      <c r="AB96" s="9"/>
      <c r="AC96" s="1">
        <v>3</v>
      </c>
      <c r="AD96" s="1">
        <v>3</v>
      </c>
      <c r="AE96" s="1">
        <v>3</v>
      </c>
      <c r="AF96" s="1">
        <v>3</v>
      </c>
      <c r="AG96" s="1">
        <v>3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32"/>
      <c r="BA96" s="1">
        <f t="shared" si="31"/>
        <v>15</v>
      </c>
      <c r="BB96" s="9"/>
      <c r="BC96" s="9"/>
      <c r="BD96" s="9"/>
      <c r="BE96" s="9"/>
      <c r="BF96" s="9"/>
      <c r="BG96" s="9"/>
      <c r="BH96" s="9"/>
      <c r="BI96" s="9"/>
      <c r="BJ96" s="1"/>
    </row>
    <row r="97" spans="1:62" ht="12.75">
      <c r="A97" s="66"/>
      <c r="B97" s="63"/>
      <c r="C97" s="81" t="s">
        <v>60</v>
      </c>
      <c r="D97" s="7" t="s">
        <v>83</v>
      </c>
      <c r="E97" s="7">
        <f>E99+E101+E103</f>
        <v>108</v>
      </c>
      <c r="F97" s="7">
        <f aca="true" t="shared" si="36" ref="F97:X97">F99+F101+F103</f>
        <v>0</v>
      </c>
      <c r="G97" s="7">
        <f t="shared" si="36"/>
        <v>4</v>
      </c>
      <c r="H97" s="7">
        <f t="shared" si="36"/>
        <v>4</v>
      </c>
      <c r="I97" s="7">
        <f t="shared" si="36"/>
        <v>4</v>
      </c>
      <c r="J97" s="7">
        <f t="shared" si="36"/>
        <v>4</v>
      </c>
      <c r="K97" s="7">
        <f t="shared" si="36"/>
        <v>4</v>
      </c>
      <c r="L97" s="7">
        <f t="shared" si="36"/>
        <v>4</v>
      </c>
      <c r="M97" s="7">
        <f t="shared" si="36"/>
        <v>4</v>
      </c>
      <c r="N97" s="7">
        <f t="shared" si="36"/>
        <v>4</v>
      </c>
      <c r="O97" s="7">
        <f t="shared" si="36"/>
        <v>4</v>
      </c>
      <c r="P97" s="7">
        <f t="shared" si="36"/>
        <v>0</v>
      </c>
      <c r="Q97" s="7">
        <f t="shared" si="36"/>
        <v>4</v>
      </c>
      <c r="R97" s="7">
        <f t="shared" si="36"/>
        <v>4</v>
      </c>
      <c r="S97" s="7">
        <f t="shared" si="36"/>
        <v>4</v>
      </c>
      <c r="T97" s="7">
        <f t="shared" si="36"/>
        <v>4</v>
      </c>
      <c r="U97" s="7">
        <f t="shared" si="36"/>
        <v>7</v>
      </c>
      <c r="V97" s="7">
        <f t="shared" si="36"/>
        <v>7</v>
      </c>
      <c r="W97" s="7">
        <f t="shared" si="36"/>
        <v>4</v>
      </c>
      <c r="X97" s="7">
        <f t="shared" si="36"/>
        <v>2</v>
      </c>
      <c r="Y97" s="7">
        <f>Y99+Y101+Y103</f>
        <v>72</v>
      </c>
      <c r="Z97" s="1"/>
      <c r="AA97" s="9"/>
      <c r="AB97" s="9"/>
      <c r="AC97" s="1">
        <f>AC101</f>
        <v>6</v>
      </c>
      <c r="AD97" s="1">
        <f aca="true" t="shared" si="37" ref="AD97:AY97">AD101</f>
        <v>6</v>
      </c>
      <c r="AE97" s="1">
        <f t="shared" si="37"/>
        <v>6</v>
      </c>
      <c r="AF97" s="1">
        <f t="shared" si="37"/>
        <v>6</v>
      </c>
      <c r="AG97" s="1">
        <f t="shared" si="37"/>
        <v>6</v>
      </c>
      <c r="AH97" s="1">
        <f t="shared" si="37"/>
        <v>1</v>
      </c>
      <c r="AI97" s="1">
        <f t="shared" si="37"/>
        <v>1</v>
      </c>
      <c r="AJ97" s="1">
        <f t="shared" si="37"/>
        <v>1</v>
      </c>
      <c r="AK97" s="1">
        <f t="shared" si="37"/>
        <v>1</v>
      </c>
      <c r="AL97" s="1">
        <f t="shared" si="37"/>
        <v>1</v>
      </c>
      <c r="AM97" s="1">
        <f t="shared" si="37"/>
        <v>1</v>
      </c>
      <c r="AN97" s="1">
        <f t="shared" si="37"/>
        <v>0</v>
      </c>
      <c r="AO97" s="1">
        <f t="shared" si="37"/>
        <v>0</v>
      </c>
      <c r="AP97" s="1">
        <f t="shared" si="37"/>
        <v>0</v>
      </c>
      <c r="AQ97" s="1">
        <f t="shared" si="37"/>
        <v>0</v>
      </c>
      <c r="AR97" s="1">
        <f t="shared" si="37"/>
        <v>0</v>
      </c>
      <c r="AS97" s="1">
        <f t="shared" si="37"/>
        <v>0</v>
      </c>
      <c r="AT97" s="1">
        <f t="shared" si="37"/>
        <v>0</v>
      </c>
      <c r="AU97" s="1">
        <f t="shared" si="37"/>
        <v>0</v>
      </c>
      <c r="AV97" s="1">
        <f t="shared" si="37"/>
        <v>0</v>
      </c>
      <c r="AW97" s="1">
        <f t="shared" si="37"/>
        <v>0</v>
      </c>
      <c r="AX97" s="1">
        <f t="shared" si="37"/>
        <v>0</v>
      </c>
      <c r="AY97" s="1">
        <f t="shared" si="37"/>
        <v>0</v>
      </c>
      <c r="AZ97" s="32"/>
      <c r="BA97" s="1">
        <f t="shared" si="31"/>
        <v>36</v>
      </c>
      <c r="BB97" s="9"/>
      <c r="BC97" s="9"/>
      <c r="BD97" s="9"/>
      <c r="BE97" s="9"/>
      <c r="BF97" s="9"/>
      <c r="BG97" s="9"/>
      <c r="BH97" s="9"/>
      <c r="BI97" s="9"/>
      <c r="BJ97" s="1"/>
    </row>
    <row r="98" spans="1:62" ht="12.75">
      <c r="A98" s="66"/>
      <c r="B98" s="80"/>
      <c r="C98" s="54"/>
      <c r="D98" s="8" t="s">
        <v>84</v>
      </c>
      <c r="E98" s="8">
        <f>E100+E102+E104</f>
        <v>54</v>
      </c>
      <c r="F98" s="8">
        <f aca="true" t="shared" si="38" ref="F98:X98">F100+F102+F104</f>
        <v>0</v>
      </c>
      <c r="G98" s="8">
        <f t="shared" si="38"/>
        <v>2</v>
      </c>
      <c r="H98" s="8">
        <f t="shared" si="38"/>
        <v>2</v>
      </c>
      <c r="I98" s="8">
        <f t="shared" si="38"/>
        <v>2</v>
      </c>
      <c r="J98" s="8">
        <f t="shared" si="38"/>
        <v>2</v>
      </c>
      <c r="K98" s="8">
        <f t="shared" si="38"/>
        <v>2</v>
      </c>
      <c r="L98" s="8">
        <f t="shared" si="38"/>
        <v>2</v>
      </c>
      <c r="M98" s="8">
        <f t="shared" si="38"/>
        <v>2</v>
      </c>
      <c r="N98" s="8">
        <f t="shared" si="38"/>
        <v>2</v>
      </c>
      <c r="O98" s="8">
        <f t="shared" si="38"/>
        <v>2</v>
      </c>
      <c r="P98" s="8">
        <f t="shared" si="38"/>
        <v>0</v>
      </c>
      <c r="Q98" s="8">
        <f t="shared" si="38"/>
        <v>2</v>
      </c>
      <c r="R98" s="8">
        <f t="shared" si="38"/>
        <v>2</v>
      </c>
      <c r="S98" s="8">
        <f t="shared" si="38"/>
        <v>2</v>
      </c>
      <c r="T98" s="8">
        <f t="shared" si="38"/>
        <v>2</v>
      </c>
      <c r="U98" s="8">
        <f t="shared" si="38"/>
        <v>3</v>
      </c>
      <c r="V98" s="8">
        <f t="shared" si="38"/>
        <v>4</v>
      </c>
      <c r="W98" s="8">
        <f t="shared" si="38"/>
        <v>2</v>
      </c>
      <c r="X98" s="8">
        <f t="shared" si="38"/>
        <v>1</v>
      </c>
      <c r="Y98" s="1">
        <f t="shared" si="29"/>
        <v>36</v>
      </c>
      <c r="Z98" s="1"/>
      <c r="AA98" s="9"/>
      <c r="AB98" s="9"/>
      <c r="AC98" s="1">
        <f>AC102</f>
        <v>3</v>
      </c>
      <c r="AD98" s="1">
        <f aca="true" t="shared" si="39" ref="AD98:AY98">AD102</f>
        <v>3</v>
      </c>
      <c r="AE98" s="1">
        <f t="shared" si="39"/>
        <v>3</v>
      </c>
      <c r="AF98" s="1">
        <f t="shared" si="39"/>
        <v>3</v>
      </c>
      <c r="AG98" s="1">
        <f t="shared" si="39"/>
        <v>3</v>
      </c>
      <c r="AH98" s="1">
        <f t="shared" si="39"/>
        <v>1</v>
      </c>
      <c r="AI98" s="1">
        <f t="shared" si="39"/>
        <v>0</v>
      </c>
      <c r="AJ98" s="1">
        <f t="shared" si="39"/>
        <v>1</v>
      </c>
      <c r="AK98" s="1">
        <f t="shared" si="39"/>
        <v>0</v>
      </c>
      <c r="AL98" s="1">
        <f t="shared" si="39"/>
        <v>1</v>
      </c>
      <c r="AM98" s="1">
        <f t="shared" si="39"/>
        <v>0</v>
      </c>
      <c r="AN98" s="1">
        <f t="shared" si="39"/>
        <v>0</v>
      </c>
      <c r="AO98" s="1">
        <f t="shared" si="39"/>
        <v>0</v>
      </c>
      <c r="AP98" s="1">
        <f t="shared" si="39"/>
        <v>0</v>
      </c>
      <c r="AQ98" s="1">
        <f t="shared" si="39"/>
        <v>0</v>
      </c>
      <c r="AR98" s="1">
        <f t="shared" si="39"/>
        <v>0</v>
      </c>
      <c r="AS98" s="1">
        <f t="shared" si="39"/>
        <v>0</v>
      </c>
      <c r="AT98" s="1">
        <f t="shared" si="39"/>
        <v>0</v>
      </c>
      <c r="AU98" s="1">
        <f t="shared" si="39"/>
        <v>0</v>
      </c>
      <c r="AV98" s="1">
        <f t="shared" si="39"/>
        <v>0</v>
      </c>
      <c r="AW98" s="1">
        <f t="shared" si="39"/>
        <v>0</v>
      </c>
      <c r="AX98" s="1">
        <f t="shared" si="39"/>
        <v>0</v>
      </c>
      <c r="AY98" s="1">
        <f t="shared" si="39"/>
        <v>0</v>
      </c>
      <c r="AZ98" s="32"/>
      <c r="BA98" s="1">
        <f t="shared" si="31"/>
        <v>18</v>
      </c>
      <c r="BB98" s="9"/>
      <c r="BC98" s="9"/>
      <c r="BD98" s="9"/>
      <c r="BE98" s="9"/>
      <c r="BF98" s="9"/>
      <c r="BG98" s="9"/>
      <c r="BH98" s="9"/>
      <c r="BI98" s="9"/>
      <c r="BJ98" s="1"/>
    </row>
    <row r="99" spans="1:62" ht="12.75">
      <c r="A99" s="66"/>
      <c r="B99" s="63" t="s">
        <v>63</v>
      </c>
      <c r="C99" s="63" t="s">
        <v>112</v>
      </c>
      <c r="D99" s="7" t="s">
        <v>83</v>
      </c>
      <c r="E99" s="7">
        <v>35</v>
      </c>
      <c r="F99" s="1"/>
      <c r="G99" s="1">
        <v>2</v>
      </c>
      <c r="H99" s="1">
        <v>2</v>
      </c>
      <c r="I99" s="1">
        <v>2</v>
      </c>
      <c r="J99" s="1">
        <v>2</v>
      </c>
      <c r="K99" s="1">
        <v>2</v>
      </c>
      <c r="L99" s="1">
        <v>2</v>
      </c>
      <c r="M99" s="1">
        <v>2</v>
      </c>
      <c r="N99" s="1">
        <v>2</v>
      </c>
      <c r="O99" s="1">
        <v>2</v>
      </c>
      <c r="P99" s="1"/>
      <c r="Q99" s="1">
        <v>2</v>
      </c>
      <c r="R99" s="1">
        <v>2</v>
      </c>
      <c r="S99" s="1">
        <v>2</v>
      </c>
      <c r="T99" s="1">
        <v>2</v>
      </c>
      <c r="U99" s="1">
        <v>3</v>
      </c>
      <c r="V99" s="1">
        <v>3</v>
      </c>
      <c r="W99" s="1">
        <v>1</v>
      </c>
      <c r="X99" s="1">
        <v>2</v>
      </c>
      <c r="Y99" s="1">
        <f t="shared" si="29"/>
        <v>35</v>
      </c>
      <c r="Z99" s="1">
        <f t="shared" si="30"/>
        <v>0</v>
      </c>
      <c r="AA99" s="9"/>
      <c r="AB99" s="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32"/>
      <c r="BA99" s="1">
        <f t="shared" si="31"/>
        <v>0</v>
      </c>
      <c r="BB99" s="9"/>
      <c r="BC99" s="9"/>
      <c r="BD99" s="9"/>
      <c r="BE99" s="9"/>
      <c r="BF99" s="9"/>
      <c r="BG99" s="9"/>
      <c r="BH99" s="9"/>
      <c r="BI99" s="9"/>
      <c r="BJ99" s="1"/>
    </row>
    <row r="100" spans="1:62" ht="12.75">
      <c r="A100" s="66"/>
      <c r="B100" s="64"/>
      <c r="C100" s="64"/>
      <c r="D100" s="8" t="s">
        <v>84</v>
      </c>
      <c r="E100" s="8">
        <v>18</v>
      </c>
      <c r="F100" s="1"/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1</v>
      </c>
      <c r="P100" s="1"/>
      <c r="Q100" s="1">
        <v>1</v>
      </c>
      <c r="R100" s="1">
        <v>1</v>
      </c>
      <c r="S100" s="1">
        <v>1</v>
      </c>
      <c r="T100" s="1">
        <v>1</v>
      </c>
      <c r="U100" s="1">
        <v>1</v>
      </c>
      <c r="V100" s="1">
        <v>2</v>
      </c>
      <c r="W100" s="1">
        <v>1</v>
      </c>
      <c r="X100" s="1">
        <v>1</v>
      </c>
      <c r="Y100" s="1">
        <f t="shared" si="29"/>
        <v>18</v>
      </c>
      <c r="Z100" s="1">
        <f t="shared" si="30"/>
        <v>0</v>
      </c>
      <c r="AA100" s="9"/>
      <c r="AB100" s="9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32"/>
      <c r="BA100" s="1">
        <f t="shared" si="31"/>
        <v>0</v>
      </c>
      <c r="BB100" s="9"/>
      <c r="BC100" s="9"/>
      <c r="BD100" s="9"/>
      <c r="BE100" s="9"/>
      <c r="BF100" s="9"/>
      <c r="BG100" s="9"/>
      <c r="BH100" s="9"/>
      <c r="BI100" s="9"/>
      <c r="BJ100" s="1"/>
    </row>
    <row r="101" spans="1:62" ht="12.75">
      <c r="A101" s="66"/>
      <c r="B101" s="63" t="s">
        <v>64</v>
      </c>
      <c r="C101" s="63" t="s">
        <v>102</v>
      </c>
      <c r="D101" s="7" t="s">
        <v>83</v>
      </c>
      <c r="E101" s="7">
        <v>36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>
        <f t="shared" si="29"/>
        <v>0</v>
      </c>
      <c r="Z101" s="1">
        <f t="shared" si="30"/>
        <v>36</v>
      </c>
      <c r="AA101" s="9"/>
      <c r="AB101" s="9"/>
      <c r="AC101" s="1">
        <v>6</v>
      </c>
      <c r="AD101" s="1">
        <v>6</v>
      </c>
      <c r="AE101" s="1">
        <v>6</v>
      </c>
      <c r="AF101" s="1">
        <v>6</v>
      </c>
      <c r="AG101" s="1">
        <v>6</v>
      </c>
      <c r="AH101" s="1">
        <v>1</v>
      </c>
      <c r="AI101" s="1">
        <v>1</v>
      </c>
      <c r="AJ101" s="1">
        <v>1</v>
      </c>
      <c r="AK101" s="1">
        <v>1</v>
      </c>
      <c r="AL101" s="1">
        <v>1</v>
      </c>
      <c r="AM101" s="1">
        <v>1</v>
      </c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32"/>
      <c r="BA101" s="1">
        <f t="shared" si="31"/>
        <v>36</v>
      </c>
      <c r="BB101" s="9"/>
      <c r="BC101" s="9"/>
      <c r="BD101" s="9"/>
      <c r="BE101" s="9"/>
      <c r="BF101" s="9"/>
      <c r="BG101" s="9"/>
      <c r="BH101" s="9"/>
      <c r="BI101" s="9"/>
      <c r="BJ101" s="1"/>
    </row>
    <row r="102" spans="1:62" ht="12.75">
      <c r="A102" s="66"/>
      <c r="B102" s="64"/>
      <c r="C102" s="64"/>
      <c r="D102" s="8" t="s">
        <v>84</v>
      </c>
      <c r="E102" s="8">
        <v>18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>
        <f t="shared" si="29"/>
        <v>0</v>
      </c>
      <c r="Z102" s="1">
        <f t="shared" si="30"/>
        <v>18</v>
      </c>
      <c r="AA102" s="9"/>
      <c r="AB102" s="9"/>
      <c r="AC102" s="1">
        <v>3</v>
      </c>
      <c r="AD102" s="1">
        <v>3</v>
      </c>
      <c r="AE102" s="1">
        <v>3</v>
      </c>
      <c r="AF102" s="1">
        <v>3</v>
      </c>
      <c r="AG102" s="1">
        <v>3</v>
      </c>
      <c r="AH102" s="1">
        <v>1</v>
      </c>
      <c r="AI102" s="1"/>
      <c r="AJ102" s="1">
        <v>1</v>
      </c>
      <c r="AK102" s="1"/>
      <c r="AL102" s="1">
        <v>1</v>
      </c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32"/>
      <c r="BA102" s="1">
        <f t="shared" si="31"/>
        <v>18</v>
      </c>
      <c r="BB102" s="9"/>
      <c r="BC102" s="9"/>
      <c r="BD102" s="9"/>
      <c r="BE102" s="9"/>
      <c r="BF102" s="9"/>
      <c r="BG102" s="9"/>
      <c r="BH102" s="9"/>
      <c r="BI102" s="9"/>
      <c r="BJ102" s="1"/>
    </row>
    <row r="103" spans="1:62" ht="12.75">
      <c r="A103" s="66"/>
      <c r="B103" s="63" t="s">
        <v>66</v>
      </c>
      <c r="C103" s="63" t="s">
        <v>67</v>
      </c>
      <c r="D103" s="7" t="s">
        <v>83</v>
      </c>
      <c r="E103" s="7">
        <v>37</v>
      </c>
      <c r="F103" s="1"/>
      <c r="G103" s="1">
        <v>2</v>
      </c>
      <c r="H103" s="1">
        <v>2</v>
      </c>
      <c r="I103" s="1">
        <v>2</v>
      </c>
      <c r="J103" s="1">
        <v>2</v>
      </c>
      <c r="K103" s="1">
        <v>2</v>
      </c>
      <c r="L103" s="1">
        <v>2</v>
      </c>
      <c r="M103" s="1">
        <v>2</v>
      </c>
      <c r="N103" s="1">
        <v>2</v>
      </c>
      <c r="O103" s="1">
        <v>2</v>
      </c>
      <c r="P103" s="1"/>
      <c r="Q103" s="1">
        <v>2</v>
      </c>
      <c r="R103" s="1">
        <v>2</v>
      </c>
      <c r="S103" s="1">
        <v>2</v>
      </c>
      <c r="T103" s="1">
        <v>2</v>
      </c>
      <c r="U103" s="1">
        <v>4</v>
      </c>
      <c r="V103" s="1">
        <v>4</v>
      </c>
      <c r="W103" s="1">
        <v>3</v>
      </c>
      <c r="X103" s="1"/>
      <c r="Y103" s="1">
        <f t="shared" si="29"/>
        <v>37</v>
      </c>
      <c r="Z103" s="1">
        <f t="shared" si="30"/>
        <v>0</v>
      </c>
      <c r="AA103" s="9"/>
      <c r="AB103" s="9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32"/>
      <c r="BA103" s="1">
        <f t="shared" si="31"/>
        <v>0</v>
      </c>
      <c r="BB103" s="9"/>
      <c r="BC103" s="9"/>
      <c r="BD103" s="9"/>
      <c r="BE103" s="9"/>
      <c r="BF103" s="9"/>
      <c r="BG103" s="9"/>
      <c r="BH103" s="9"/>
      <c r="BI103" s="9"/>
      <c r="BJ103" s="1"/>
    </row>
    <row r="104" spans="1:62" ht="12.75">
      <c r="A104" s="66"/>
      <c r="B104" s="87"/>
      <c r="C104" s="68"/>
      <c r="D104" s="8" t="s">
        <v>84</v>
      </c>
      <c r="E104" s="8">
        <v>18</v>
      </c>
      <c r="F104" s="1"/>
      <c r="G104" s="1">
        <v>1</v>
      </c>
      <c r="H104" s="1">
        <v>1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/>
      <c r="Q104" s="1">
        <v>1</v>
      </c>
      <c r="R104" s="1">
        <v>1</v>
      </c>
      <c r="S104" s="1">
        <v>1</v>
      </c>
      <c r="T104" s="1">
        <v>1</v>
      </c>
      <c r="U104" s="1">
        <v>2</v>
      </c>
      <c r="V104" s="1">
        <v>2</v>
      </c>
      <c r="W104" s="1">
        <v>1</v>
      </c>
      <c r="X104" s="1"/>
      <c r="Y104" s="1">
        <f t="shared" si="29"/>
        <v>18</v>
      </c>
      <c r="Z104" s="1">
        <f t="shared" si="30"/>
        <v>0</v>
      </c>
      <c r="AA104" s="9"/>
      <c r="AB104" s="9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32"/>
      <c r="BA104" s="1">
        <f t="shared" si="31"/>
        <v>0</v>
      </c>
      <c r="BB104" s="9"/>
      <c r="BC104" s="9"/>
      <c r="BD104" s="9"/>
      <c r="BE104" s="9"/>
      <c r="BF104" s="9"/>
      <c r="BG104" s="9"/>
      <c r="BH104" s="9"/>
      <c r="BI104" s="9"/>
      <c r="BJ104" s="1"/>
    </row>
    <row r="105" spans="1:62" ht="12.75">
      <c r="A105" s="66"/>
      <c r="B105" s="82" t="s">
        <v>68</v>
      </c>
      <c r="C105" s="81" t="s">
        <v>69</v>
      </c>
      <c r="D105" s="7" t="s">
        <v>83</v>
      </c>
      <c r="E105" s="7">
        <f>E107+E109</f>
        <v>50</v>
      </c>
      <c r="F105" s="7">
        <f aca="true" t="shared" si="40" ref="F105:W105">F107+F109</f>
        <v>0</v>
      </c>
      <c r="G105" s="7">
        <f t="shared" si="40"/>
        <v>0</v>
      </c>
      <c r="H105" s="7">
        <f t="shared" si="40"/>
        <v>0</v>
      </c>
      <c r="I105" s="7">
        <f t="shared" si="40"/>
        <v>0</v>
      </c>
      <c r="J105" s="7">
        <f t="shared" si="40"/>
        <v>0</v>
      </c>
      <c r="K105" s="7">
        <f t="shared" si="40"/>
        <v>0</v>
      </c>
      <c r="L105" s="7">
        <f t="shared" si="40"/>
        <v>0</v>
      </c>
      <c r="M105" s="7">
        <f t="shared" si="40"/>
        <v>0</v>
      </c>
      <c r="N105" s="7">
        <f t="shared" si="40"/>
        <v>0</v>
      </c>
      <c r="O105" s="7">
        <f t="shared" si="40"/>
        <v>0</v>
      </c>
      <c r="P105" s="7">
        <f t="shared" si="40"/>
        <v>0</v>
      </c>
      <c r="Q105" s="7">
        <f t="shared" si="40"/>
        <v>0</v>
      </c>
      <c r="R105" s="7">
        <f t="shared" si="40"/>
        <v>0</v>
      </c>
      <c r="S105" s="7">
        <f t="shared" si="40"/>
        <v>0</v>
      </c>
      <c r="T105" s="7">
        <f t="shared" si="40"/>
        <v>0</v>
      </c>
      <c r="U105" s="7">
        <f t="shared" si="40"/>
        <v>5</v>
      </c>
      <c r="V105" s="7">
        <f t="shared" si="40"/>
        <v>5</v>
      </c>
      <c r="W105" s="7">
        <f t="shared" si="40"/>
        <v>9</v>
      </c>
      <c r="X105" s="1"/>
      <c r="Y105" s="1">
        <f t="shared" si="29"/>
        <v>19</v>
      </c>
      <c r="Z105" s="1">
        <f t="shared" si="30"/>
        <v>31</v>
      </c>
      <c r="AA105" s="9"/>
      <c r="AB105" s="9"/>
      <c r="AC105" s="1">
        <f>AC107+AC109</f>
        <v>0</v>
      </c>
      <c r="AD105" s="1">
        <f aca="true" t="shared" si="41" ref="AD105:AY105">AD107+AD109</f>
        <v>0</v>
      </c>
      <c r="AE105" s="1">
        <f t="shared" si="41"/>
        <v>0</v>
      </c>
      <c r="AF105" s="1">
        <f t="shared" si="41"/>
        <v>0</v>
      </c>
      <c r="AG105" s="1">
        <f t="shared" si="41"/>
        <v>0</v>
      </c>
      <c r="AH105" s="1">
        <f t="shared" si="41"/>
        <v>5</v>
      </c>
      <c r="AI105" s="1">
        <f t="shared" si="41"/>
        <v>5</v>
      </c>
      <c r="AJ105" s="1">
        <f t="shared" si="41"/>
        <v>5</v>
      </c>
      <c r="AK105" s="1">
        <f t="shared" si="41"/>
        <v>5</v>
      </c>
      <c r="AL105" s="1">
        <f t="shared" si="41"/>
        <v>5</v>
      </c>
      <c r="AM105" s="1">
        <f t="shared" si="41"/>
        <v>6</v>
      </c>
      <c r="AN105" s="1">
        <f t="shared" si="41"/>
        <v>0</v>
      </c>
      <c r="AO105" s="1">
        <f t="shared" si="41"/>
        <v>0</v>
      </c>
      <c r="AP105" s="1">
        <f t="shared" si="41"/>
        <v>0</v>
      </c>
      <c r="AQ105" s="1">
        <f t="shared" si="41"/>
        <v>0</v>
      </c>
      <c r="AR105" s="1">
        <f t="shared" si="41"/>
        <v>0</v>
      </c>
      <c r="AS105" s="1">
        <f t="shared" si="41"/>
        <v>0</v>
      </c>
      <c r="AT105" s="1">
        <f t="shared" si="41"/>
        <v>0</v>
      </c>
      <c r="AU105" s="1">
        <f t="shared" si="41"/>
        <v>0</v>
      </c>
      <c r="AV105" s="1">
        <f t="shared" si="41"/>
        <v>0</v>
      </c>
      <c r="AW105" s="1">
        <f t="shared" si="41"/>
        <v>0</v>
      </c>
      <c r="AX105" s="1">
        <f t="shared" si="41"/>
        <v>0</v>
      </c>
      <c r="AY105" s="1">
        <f t="shared" si="41"/>
        <v>0</v>
      </c>
      <c r="AZ105" s="32"/>
      <c r="BA105" s="1">
        <f t="shared" si="31"/>
        <v>31</v>
      </c>
      <c r="BB105" s="9"/>
      <c r="BC105" s="9"/>
      <c r="BD105" s="9"/>
      <c r="BE105" s="9"/>
      <c r="BF105" s="9"/>
      <c r="BG105" s="9"/>
      <c r="BH105" s="9"/>
      <c r="BI105" s="9"/>
      <c r="BJ105" s="1"/>
    </row>
    <row r="106" spans="1:62" ht="12.75">
      <c r="A106" s="66"/>
      <c r="B106" s="54"/>
      <c r="C106" s="54"/>
      <c r="D106" s="8" t="s">
        <v>84</v>
      </c>
      <c r="E106" s="8">
        <f>E108+E110</f>
        <v>25</v>
      </c>
      <c r="F106" s="8">
        <f aca="true" t="shared" si="42" ref="F106:W106">F108+F110</f>
        <v>0</v>
      </c>
      <c r="G106" s="8">
        <f t="shared" si="42"/>
        <v>0</v>
      </c>
      <c r="H106" s="8">
        <f t="shared" si="42"/>
        <v>0</v>
      </c>
      <c r="I106" s="8">
        <f t="shared" si="42"/>
        <v>0</v>
      </c>
      <c r="J106" s="8">
        <f t="shared" si="42"/>
        <v>0</v>
      </c>
      <c r="K106" s="8">
        <f t="shared" si="42"/>
        <v>0</v>
      </c>
      <c r="L106" s="8">
        <f t="shared" si="42"/>
        <v>0</v>
      </c>
      <c r="M106" s="8">
        <f t="shared" si="42"/>
        <v>0</v>
      </c>
      <c r="N106" s="8">
        <f t="shared" si="42"/>
        <v>0</v>
      </c>
      <c r="O106" s="8">
        <f t="shared" si="42"/>
        <v>0</v>
      </c>
      <c r="P106" s="8">
        <f t="shared" si="42"/>
        <v>0</v>
      </c>
      <c r="Q106" s="8">
        <f t="shared" si="42"/>
        <v>0</v>
      </c>
      <c r="R106" s="8">
        <f t="shared" si="42"/>
        <v>0</v>
      </c>
      <c r="S106" s="8">
        <f t="shared" si="42"/>
        <v>0</v>
      </c>
      <c r="T106" s="8">
        <f t="shared" si="42"/>
        <v>0</v>
      </c>
      <c r="U106" s="8">
        <f t="shared" si="42"/>
        <v>3</v>
      </c>
      <c r="V106" s="8">
        <f t="shared" si="42"/>
        <v>2</v>
      </c>
      <c r="W106" s="8">
        <f t="shared" si="42"/>
        <v>5</v>
      </c>
      <c r="X106" s="1"/>
      <c r="Y106" s="1">
        <f t="shared" si="29"/>
        <v>10</v>
      </c>
      <c r="Z106" s="1">
        <f t="shared" si="30"/>
        <v>15</v>
      </c>
      <c r="AA106" s="9"/>
      <c r="AB106" s="9"/>
      <c r="AC106" s="1">
        <f>AC108+AC110</f>
        <v>0</v>
      </c>
      <c r="AD106" s="1">
        <f aca="true" t="shared" si="43" ref="AD106:AY106">AD108+AD110</f>
        <v>0</v>
      </c>
      <c r="AE106" s="1">
        <f t="shared" si="43"/>
        <v>0</v>
      </c>
      <c r="AF106" s="1">
        <f t="shared" si="43"/>
        <v>0</v>
      </c>
      <c r="AG106" s="1">
        <f t="shared" si="43"/>
        <v>0</v>
      </c>
      <c r="AH106" s="1">
        <f t="shared" si="43"/>
        <v>2</v>
      </c>
      <c r="AI106" s="1">
        <f t="shared" si="43"/>
        <v>3</v>
      </c>
      <c r="AJ106" s="1">
        <f t="shared" si="43"/>
        <v>2</v>
      </c>
      <c r="AK106" s="1">
        <f t="shared" si="43"/>
        <v>3</v>
      </c>
      <c r="AL106" s="1">
        <f t="shared" si="43"/>
        <v>2</v>
      </c>
      <c r="AM106" s="1">
        <f t="shared" si="43"/>
        <v>3</v>
      </c>
      <c r="AN106" s="1">
        <f t="shared" si="43"/>
        <v>0</v>
      </c>
      <c r="AO106" s="1">
        <f t="shared" si="43"/>
        <v>0</v>
      </c>
      <c r="AP106" s="1">
        <f t="shared" si="43"/>
        <v>0</v>
      </c>
      <c r="AQ106" s="1">
        <f t="shared" si="43"/>
        <v>0</v>
      </c>
      <c r="AR106" s="1">
        <f t="shared" si="43"/>
        <v>0</v>
      </c>
      <c r="AS106" s="1">
        <f t="shared" si="43"/>
        <v>0</v>
      </c>
      <c r="AT106" s="1">
        <f t="shared" si="43"/>
        <v>0</v>
      </c>
      <c r="AU106" s="1">
        <f t="shared" si="43"/>
        <v>0</v>
      </c>
      <c r="AV106" s="1">
        <f t="shared" si="43"/>
        <v>0</v>
      </c>
      <c r="AW106" s="1">
        <f t="shared" si="43"/>
        <v>0</v>
      </c>
      <c r="AX106" s="1">
        <f t="shared" si="43"/>
        <v>0</v>
      </c>
      <c r="AY106" s="1">
        <f t="shared" si="43"/>
        <v>0</v>
      </c>
      <c r="AZ106" s="32"/>
      <c r="BA106" s="1">
        <f t="shared" si="31"/>
        <v>15</v>
      </c>
      <c r="BB106" s="9"/>
      <c r="BC106" s="9"/>
      <c r="BD106" s="9"/>
      <c r="BE106" s="9"/>
      <c r="BF106" s="9"/>
      <c r="BG106" s="9"/>
      <c r="BH106" s="9"/>
      <c r="BI106" s="9"/>
      <c r="BJ106" s="1"/>
    </row>
    <row r="107" spans="1:62" ht="12.75">
      <c r="A107" s="66"/>
      <c r="B107" s="63" t="s">
        <v>74</v>
      </c>
      <c r="C107" s="87" t="s">
        <v>75</v>
      </c>
      <c r="D107" s="7" t="s">
        <v>83</v>
      </c>
      <c r="E107" s="7">
        <v>16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>
        <v>5</v>
      </c>
      <c r="V107" s="1">
        <v>5</v>
      </c>
      <c r="W107" s="1">
        <v>6</v>
      </c>
      <c r="X107" s="1"/>
      <c r="Y107" s="1">
        <f t="shared" si="29"/>
        <v>16</v>
      </c>
      <c r="Z107" s="1">
        <f t="shared" si="30"/>
        <v>0</v>
      </c>
      <c r="AA107" s="9"/>
      <c r="AB107" s="9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32"/>
      <c r="BA107" s="1">
        <f t="shared" si="31"/>
        <v>0</v>
      </c>
      <c r="BB107" s="9"/>
      <c r="BC107" s="9"/>
      <c r="BD107" s="9"/>
      <c r="BE107" s="9"/>
      <c r="BF107" s="9"/>
      <c r="BG107" s="9"/>
      <c r="BH107" s="9"/>
      <c r="BI107" s="9"/>
      <c r="BJ107" s="1"/>
    </row>
    <row r="108" spans="1:62" ht="12.75">
      <c r="A108" s="66"/>
      <c r="B108" s="64"/>
      <c r="C108" s="64"/>
      <c r="D108" s="8" t="s">
        <v>84</v>
      </c>
      <c r="E108" s="8">
        <v>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>
        <v>3</v>
      </c>
      <c r="V108" s="1">
        <v>2</v>
      </c>
      <c r="W108" s="1">
        <v>3</v>
      </c>
      <c r="X108" s="1"/>
      <c r="Y108" s="1">
        <f t="shared" si="29"/>
        <v>8</v>
      </c>
      <c r="Z108" s="1">
        <f t="shared" si="30"/>
        <v>0</v>
      </c>
      <c r="AA108" s="9"/>
      <c r="AB108" s="9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32"/>
      <c r="BA108" s="1">
        <f t="shared" si="31"/>
        <v>0</v>
      </c>
      <c r="BB108" s="9"/>
      <c r="BC108" s="9"/>
      <c r="BD108" s="9"/>
      <c r="BE108" s="9"/>
      <c r="BF108" s="9"/>
      <c r="BG108" s="9"/>
      <c r="BH108" s="9"/>
      <c r="BI108" s="9"/>
      <c r="BJ108" s="1"/>
    </row>
    <row r="109" spans="1:62" ht="12.75">
      <c r="A109" s="66"/>
      <c r="B109" s="63" t="s">
        <v>78</v>
      </c>
      <c r="C109" s="63" t="s">
        <v>79</v>
      </c>
      <c r="D109" s="7" t="s">
        <v>83</v>
      </c>
      <c r="E109" s="7">
        <v>34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>
        <v>3</v>
      </c>
      <c r="X109" s="1"/>
      <c r="Y109" s="1">
        <f t="shared" si="29"/>
        <v>3</v>
      </c>
      <c r="Z109" s="1">
        <f t="shared" si="30"/>
        <v>31</v>
      </c>
      <c r="AA109" s="9"/>
      <c r="AB109" s="9"/>
      <c r="AC109" s="1"/>
      <c r="AD109" s="1"/>
      <c r="AE109" s="1"/>
      <c r="AF109" s="1"/>
      <c r="AG109" s="1"/>
      <c r="AH109" s="1">
        <v>5</v>
      </c>
      <c r="AI109" s="1">
        <v>5</v>
      </c>
      <c r="AJ109" s="1">
        <v>5</v>
      </c>
      <c r="AK109" s="1">
        <v>5</v>
      </c>
      <c r="AL109" s="1">
        <v>5</v>
      </c>
      <c r="AM109" s="1">
        <v>6</v>
      </c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32"/>
      <c r="BA109" s="1">
        <f t="shared" si="31"/>
        <v>31</v>
      </c>
      <c r="BB109" s="9"/>
      <c r="BC109" s="9"/>
      <c r="BD109" s="9"/>
      <c r="BE109" s="9"/>
      <c r="BF109" s="9"/>
      <c r="BG109" s="9"/>
      <c r="BH109" s="9"/>
      <c r="BI109" s="9"/>
      <c r="BJ109" s="1"/>
    </row>
    <row r="110" spans="1:62" ht="12.75">
      <c r="A110" s="66"/>
      <c r="B110" s="86"/>
      <c r="C110" s="86"/>
      <c r="D110" s="8" t="s">
        <v>84</v>
      </c>
      <c r="E110" s="8">
        <v>17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>
        <v>2</v>
      </c>
      <c r="X110" s="1"/>
      <c r="Y110" s="1">
        <f t="shared" si="29"/>
        <v>2</v>
      </c>
      <c r="Z110" s="1">
        <f t="shared" si="30"/>
        <v>15</v>
      </c>
      <c r="AA110" s="9"/>
      <c r="AB110" s="9"/>
      <c r="AC110" s="1"/>
      <c r="AD110" s="1"/>
      <c r="AE110" s="1"/>
      <c r="AF110" s="1"/>
      <c r="AG110" s="1"/>
      <c r="AH110" s="1">
        <v>2</v>
      </c>
      <c r="AI110" s="1">
        <v>3</v>
      </c>
      <c r="AJ110" s="1">
        <v>2</v>
      </c>
      <c r="AK110" s="1">
        <v>3</v>
      </c>
      <c r="AL110" s="1">
        <v>2</v>
      </c>
      <c r="AM110" s="1">
        <v>3</v>
      </c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32"/>
      <c r="BA110" s="1">
        <f t="shared" si="31"/>
        <v>15</v>
      </c>
      <c r="BB110" s="9"/>
      <c r="BC110" s="9"/>
      <c r="BD110" s="9"/>
      <c r="BE110" s="9"/>
      <c r="BF110" s="9"/>
      <c r="BG110" s="9"/>
      <c r="BH110" s="9"/>
      <c r="BI110" s="9"/>
      <c r="BJ110" s="1"/>
    </row>
    <row r="111" spans="1:62" ht="12.75">
      <c r="A111" s="66"/>
      <c r="B111" s="83" t="s">
        <v>142</v>
      </c>
      <c r="C111" s="83" t="s">
        <v>141</v>
      </c>
      <c r="D111" s="7" t="s">
        <v>83</v>
      </c>
      <c r="E111" s="8">
        <f>E113+E119+E120+E121+E125+E126</f>
        <v>575</v>
      </c>
      <c r="F111" s="8">
        <f aca="true" t="shared" si="44" ref="F111:Z111">F113+F119+F120+F121+F125+F126</f>
        <v>0</v>
      </c>
      <c r="G111" s="8">
        <f t="shared" si="44"/>
        <v>0</v>
      </c>
      <c r="H111" s="8">
        <f t="shared" si="44"/>
        <v>0</v>
      </c>
      <c r="I111" s="8">
        <f t="shared" si="44"/>
        <v>0</v>
      </c>
      <c r="J111" s="8">
        <f t="shared" si="44"/>
        <v>0</v>
      </c>
      <c r="K111" s="8">
        <f t="shared" si="44"/>
        <v>0</v>
      </c>
      <c r="L111" s="8">
        <f t="shared" si="44"/>
        <v>0</v>
      </c>
      <c r="M111" s="8">
        <f t="shared" si="44"/>
        <v>0</v>
      </c>
      <c r="N111" s="8">
        <f t="shared" si="44"/>
        <v>0</v>
      </c>
      <c r="O111" s="8">
        <f t="shared" si="44"/>
        <v>0</v>
      </c>
      <c r="P111" s="8">
        <f t="shared" si="44"/>
        <v>0</v>
      </c>
      <c r="Q111" s="8">
        <f t="shared" si="44"/>
        <v>0</v>
      </c>
      <c r="R111" s="8">
        <f t="shared" si="44"/>
        <v>0</v>
      </c>
      <c r="S111" s="8">
        <f t="shared" si="44"/>
        <v>0</v>
      </c>
      <c r="T111" s="8">
        <f t="shared" si="44"/>
        <v>0</v>
      </c>
      <c r="U111" s="8">
        <f t="shared" si="44"/>
        <v>0</v>
      </c>
      <c r="V111" s="8">
        <f t="shared" si="44"/>
        <v>0</v>
      </c>
      <c r="W111" s="8">
        <f t="shared" si="44"/>
        <v>0</v>
      </c>
      <c r="X111" s="8">
        <f t="shared" si="44"/>
        <v>0</v>
      </c>
      <c r="Y111" s="8">
        <f t="shared" si="44"/>
        <v>0</v>
      </c>
      <c r="Z111" s="8">
        <f t="shared" si="44"/>
        <v>575</v>
      </c>
      <c r="AA111" s="9"/>
      <c r="AB111" s="9"/>
      <c r="AC111" s="1">
        <f>AC113+AC121</f>
        <v>0</v>
      </c>
      <c r="AD111" s="1">
        <f aca="true" t="shared" si="45" ref="AD111:AY111">AD113+AD121</f>
        <v>0</v>
      </c>
      <c r="AE111" s="1">
        <f t="shared" si="45"/>
        <v>0</v>
      </c>
      <c r="AF111" s="1">
        <f t="shared" si="45"/>
        <v>0</v>
      </c>
      <c r="AG111" s="1">
        <f t="shared" si="45"/>
        <v>0</v>
      </c>
      <c r="AH111" s="1">
        <f t="shared" si="45"/>
        <v>24</v>
      </c>
      <c r="AI111" s="1">
        <f t="shared" si="45"/>
        <v>30</v>
      </c>
      <c r="AJ111" s="1">
        <f t="shared" si="45"/>
        <v>24</v>
      </c>
      <c r="AK111" s="1">
        <f t="shared" si="45"/>
        <v>25</v>
      </c>
      <c r="AL111" s="1">
        <f t="shared" si="45"/>
        <v>28</v>
      </c>
      <c r="AM111" s="1">
        <f t="shared" si="45"/>
        <v>36</v>
      </c>
      <c r="AN111" s="1">
        <f t="shared" si="45"/>
        <v>36</v>
      </c>
      <c r="AO111" s="1">
        <f t="shared" si="45"/>
        <v>36</v>
      </c>
      <c r="AP111" s="1">
        <f t="shared" si="45"/>
        <v>36</v>
      </c>
      <c r="AQ111" s="1">
        <f t="shared" si="45"/>
        <v>36</v>
      </c>
      <c r="AR111" s="1">
        <f t="shared" si="45"/>
        <v>30</v>
      </c>
      <c r="AS111" s="1">
        <f t="shared" si="45"/>
        <v>30</v>
      </c>
      <c r="AT111" s="1">
        <f t="shared" si="45"/>
        <v>36</v>
      </c>
      <c r="AU111" s="1">
        <f t="shared" si="45"/>
        <v>36</v>
      </c>
      <c r="AV111" s="1">
        <f t="shared" si="45"/>
        <v>36</v>
      </c>
      <c r="AW111" s="1">
        <f t="shared" si="45"/>
        <v>36</v>
      </c>
      <c r="AX111" s="1">
        <f t="shared" si="45"/>
        <v>30</v>
      </c>
      <c r="AY111" s="1">
        <f t="shared" si="45"/>
        <v>30</v>
      </c>
      <c r="AZ111" s="32"/>
      <c r="BA111" s="1"/>
      <c r="BB111" s="9"/>
      <c r="BC111" s="9"/>
      <c r="BD111" s="9"/>
      <c r="BE111" s="9"/>
      <c r="BF111" s="9"/>
      <c r="BG111" s="9"/>
      <c r="BH111" s="9"/>
      <c r="BI111" s="9"/>
      <c r="BJ111" s="1"/>
    </row>
    <row r="112" spans="1:62" ht="12.75">
      <c r="A112" s="66"/>
      <c r="B112" s="92"/>
      <c r="C112" s="84"/>
      <c r="D112" s="8" t="s">
        <v>84</v>
      </c>
      <c r="E112" s="8">
        <f>E114+E122</f>
        <v>89</v>
      </c>
      <c r="F112" s="8">
        <f aca="true" t="shared" si="46" ref="F112:Y112">F114+F122</f>
        <v>0</v>
      </c>
      <c r="G112" s="8">
        <f t="shared" si="46"/>
        <v>0</v>
      </c>
      <c r="H112" s="8">
        <f t="shared" si="46"/>
        <v>0</v>
      </c>
      <c r="I112" s="8">
        <f t="shared" si="46"/>
        <v>0</v>
      </c>
      <c r="J112" s="8">
        <f t="shared" si="46"/>
        <v>0</v>
      </c>
      <c r="K112" s="8">
        <f t="shared" si="46"/>
        <v>0</v>
      </c>
      <c r="L112" s="8">
        <f t="shared" si="46"/>
        <v>0</v>
      </c>
      <c r="M112" s="8">
        <f t="shared" si="46"/>
        <v>0</v>
      </c>
      <c r="N112" s="8">
        <f t="shared" si="46"/>
        <v>0</v>
      </c>
      <c r="O112" s="8">
        <f t="shared" si="46"/>
        <v>0</v>
      </c>
      <c r="P112" s="8">
        <f t="shared" si="46"/>
        <v>0</v>
      </c>
      <c r="Q112" s="8">
        <f t="shared" si="46"/>
        <v>0</v>
      </c>
      <c r="R112" s="8">
        <f t="shared" si="46"/>
        <v>0</v>
      </c>
      <c r="S112" s="8">
        <f t="shared" si="46"/>
        <v>0</v>
      </c>
      <c r="T112" s="8">
        <f t="shared" si="46"/>
        <v>0</v>
      </c>
      <c r="U112" s="8">
        <f t="shared" si="46"/>
        <v>0</v>
      </c>
      <c r="V112" s="8">
        <f t="shared" si="46"/>
        <v>0</v>
      </c>
      <c r="W112" s="8">
        <f t="shared" si="46"/>
        <v>0</v>
      </c>
      <c r="X112" s="8">
        <f t="shared" si="46"/>
        <v>0</v>
      </c>
      <c r="Y112" s="8">
        <f t="shared" si="46"/>
        <v>0</v>
      </c>
      <c r="Z112" s="1"/>
      <c r="AA112" s="9"/>
      <c r="AB112" s="9"/>
      <c r="AC112" s="1">
        <f>AC114+AC122</f>
        <v>0</v>
      </c>
      <c r="AD112" s="1">
        <f aca="true" t="shared" si="47" ref="AD112:AY112">AD114+AD122</f>
        <v>0</v>
      </c>
      <c r="AE112" s="1">
        <f t="shared" si="47"/>
        <v>0</v>
      </c>
      <c r="AF112" s="1">
        <f t="shared" si="47"/>
        <v>0</v>
      </c>
      <c r="AG112" s="1">
        <f t="shared" si="47"/>
        <v>0</v>
      </c>
      <c r="AH112" s="1">
        <f t="shared" si="47"/>
        <v>12</v>
      </c>
      <c r="AI112" s="1">
        <f t="shared" si="47"/>
        <v>15</v>
      </c>
      <c r="AJ112" s="1">
        <f t="shared" si="47"/>
        <v>12</v>
      </c>
      <c r="AK112" s="1">
        <f t="shared" si="47"/>
        <v>12</v>
      </c>
      <c r="AL112" s="1">
        <f t="shared" si="47"/>
        <v>2</v>
      </c>
      <c r="AM112" s="1">
        <f t="shared" si="47"/>
        <v>0</v>
      </c>
      <c r="AN112" s="1">
        <f t="shared" si="47"/>
        <v>0</v>
      </c>
      <c r="AO112" s="1">
        <f t="shared" si="47"/>
        <v>12</v>
      </c>
      <c r="AP112" s="1">
        <f t="shared" si="47"/>
        <v>0</v>
      </c>
      <c r="AQ112" s="1">
        <f t="shared" si="47"/>
        <v>18</v>
      </c>
      <c r="AR112" s="1">
        <f t="shared" si="47"/>
        <v>6</v>
      </c>
      <c r="AS112" s="1">
        <f t="shared" si="47"/>
        <v>0</v>
      </c>
      <c r="AT112" s="1">
        <f t="shared" si="47"/>
        <v>0</v>
      </c>
      <c r="AU112" s="1">
        <f t="shared" si="47"/>
        <v>0</v>
      </c>
      <c r="AV112" s="1">
        <f t="shared" si="47"/>
        <v>0</v>
      </c>
      <c r="AW112" s="1">
        <f t="shared" si="47"/>
        <v>0</v>
      </c>
      <c r="AX112" s="1">
        <f t="shared" si="47"/>
        <v>0</v>
      </c>
      <c r="AY112" s="1">
        <f t="shared" si="47"/>
        <v>0</v>
      </c>
      <c r="AZ112" s="32"/>
      <c r="BA112" s="1"/>
      <c r="BB112" s="9"/>
      <c r="BC112" s="9"/>
      <c r="BD112" s="9"/>
      <c r="BE112" s="9"/>
      <c r="BF112" s="9"/>
      <c r="BG112" s="9"/>
      <c r="BH112" s="9"/>
      <c r="BI112" s="9"/>
      <c r="BJ112" s="1"/>
    </row>
    <row r="113" spans="1:62" ht="16.5" customHeight="1">
      <c r="A113" s="66"/>
      <c r="B113" s="55" t="s">
        <v>130</v>
      </c>
      <c r="C113" s="56" t="s">
        <v>125</v>
      </c>
      <c r="D113" s="7" t="s">
        <v>83</v>
      </c>
      <c r="E113" s="8">
        <f>E115+E117</f>
        <v>107</v>
      </c>
      <c r="F113" s="8">
        <f aca="true" t="shared" si="48" ref="F113:X113">F115+F117</f>
        <v>0</v>
      </c>
      <c r="G113" s="8">
        <f t="shared" si="48"/>
        <v>0</v>
      </c>
      <c r="H113" s="8">
        <f t="shared" si="48"/>
        <v>0</v>
      </c>
      <c r="I113" s="8">
        <f t="shared" si="48"/>
        <v>0</v>
      </c>
      <c r="J113" s="8">
        <f t="shared" si="48"/>
        <v>0</v>
      </c>
      <c r="K113" s="8">
        <f t="shared" si="48"/>
        <v>0</v>
      </c>
      <c r="L113" s="8">
        <f t="shared" si="48"/>
        <v>0</v>
      </c>
      <c r="M113" s="8">
        <f t="shared" si="48"/>
        <v>0</v>
      </c>
      <c r="N113" s="8">
        <f t="shared" si="48"/>
        <v>0</v>
      </c>
      <c r="O113" s="8">
        <f t="shared" si="48"/>
        <v>0</v>
      </c>
      <c r="P113" s="8">
        <f t="shared" si="48"/>
        <v>0</v>
      </c>
      <c r="Q113" s="8">
        <f t="shared" si="48"/>
        <v>0</v>
      </c>
      <c r="R113" s="8">
        <f t="shared" si="48"/>
        <v>0</v>
      </c>
      <c r="S113" s="8">
        <f t="shared" si="48"/>
        <v>0</v>
      </c>
      <c r="T113" s="8">
        <f t="shared" si="48"/>
        <v>0</v>
      </c>
      <c r="U113" s="8">
        <f t="shared" si="48"/>
        <v>0</v>
      </c>
      <c r="V113" s="8">
        <f t="shared" si="48"/>
        <v>0</v>
      </c>
      <c r="W113" s="8">
        <f t="shared" si="48"/>
        <v>0</v>
      </c>
      <c r="X113" s="8">
        <f t="shared" si="48"/>
        <v>0</v>
      </c>
      <c r="Y113" s="1">
        <f t="shared" si="29"/>
        <v>0</v>
      </c>
      <c r="Z113" s="1">
        <f t="shared" si="30"/>
        <v>107</v>
      </c>
      <c r="AA113" s="9"/>
      <c r="AB113" s="9"/>
      <c r="AC113" s="1">
        <f>AC115+AC117+AC119+AC120</f>
        <v>0</v>
      </c>
      <c r="AD113" s="1">
        <f aca="true" t="shared" si="49" ref="AD113:AY113">AD115+AD117+AD119+AD120</f>
        <v>0</v>
      </c>
      <c r="AE113" s="1">
        <f t="shared" si="49"/>
        <v>0</v>
      </c>
      <c r="AF113" s="1">
        <f t="shared" si="49"/>
        <v>0</v>
      </c>
      <c r="AG113" s="1">
        <f t="shared" si="49"/>
        <v>0</v>
      </c>
      <c r="AH113" s="1">
        <f t="shared" si="49"/>
        <v>24</v>
      </c>
      <c r="AI113" s="1">
        <f t="shared" si="49"/>
        <v>30</v>
      </c>
      <c r="AJ113" s="1">
        <f t="shared" si="49"/>
        <v>24</v>
      </c>
      <c r="AK113" s="1">
        <f t="shared" si="49"/>
        <v>25</v>
      </c>
      <c r="AL113" s="1">
        <f t="shared" si="49"/>
        <v>28</v>
      </c>
      <c r="AM113" s="1">
        <f t="shared" si="49"/>
        <v>36</v>
      </c>
      <c r="AN113" s="1">
        <f t="shared" si="49"/>
        <v>36</v>
      </c>
      <c r="AO113" s="1">
        <f t="shared" si="49"/>
        <v>12</v>
      </c>
      <c r="AP113" s="1">
        <f t="shared" si="49"/>
        <v>36</v>
      </c>
      <c r="AQ113" s="1">
        <f t="shared" si="49"/>
        <v>0</v>
      </c>
      <c r="AR113" s="1">
        <f t="shared" si="49"/>
        <v>0</v>
      </c>
      <c r="AS113" s="1">
        <f t="shared" si="49"/>
        <v>0</v>
      </c>
      <c r="AT113" s="1">
        <f t="shared" si="49"/>
        <v>0</v>
      </c>
      <c r="AU113" s="1">
        <f t="shared" si="49"/>
        <v>0</v>
      </c>
      <c r="AV113" s="1">
        <f t="shared" si="49"/>
        <v>0</v>
      </c>
      <c r="AW113" s="1">
        <f t="shared" si="49"/>
        <v>0</v>
      </c>
      <c r="AX113" s="1">
        <f t="shared" si="49"/>
        <v>0</v>
      </c>
      <c r="AY113" s="1">
        <f t="shared" si="49"/>
        <v>0</v>
      </c>
      <c r="AZ113" s="32"/>
      <c r="BA113" s="1">
        <f t="shared" si="31"/>
        <v>251</v>
      </c>
      <c r="BB113" s="9"/>
      <c r="BC113" s="9"/>
      <c r="BD113" s="9"/>
      <c r="BE113" s="9"/>
      <c r="BF113" s="9"/>
      <c r="BG113" s="9"/>
      <c r="BH113" s="9"/>
      <c r="BI113" s="9"/>
      <c r="BJ113" s="1"/>
    </row>
    <row r="114" spans="1:62" ht="22.5" customHeight="1">
      <c r="A114" s="66"/>
      <c r="B114" s="54"/>
      <c r="C114" s="57"/>
      <c r="D114" s="8" t="s">
        <v>84</v>
      </c>
      <c r="E114" s="8">
        <f>E116+E118</f>
        <v>53</v>
      </c>
      <c r="F114" s="8">
        <f aca="true" t="shared" si="50" ref="F114:X114">F116+F118</f>
        <v>0</v>
      </c>
      <c r="G114" s="8">
        <f t="shared" si="50"/>
        <v>0</v>
      </c>
      <c r="H114" s="8">
        <f t="shared" si="50"/>
        <v>0</v>
      </c>
      <c r="I114" s="8">
        <f t="shared" si="50"/>
        <v>0</v>
      </c>
      <c r="J114" s="8">
        <f t="shared" si="50"/>
        <v>0</v>
      </c>
      <c r="K114" s="8">
        <f t="shared" si="50"/>
        <v>0</v>
      </c>
      <c r="L114" s="8">
        <f t="shared" si="50"/>
        <v>0</v>
      </c>
      <c r="M114" s="8">
        <f t="shared" si="50"/>
        <v>0</v>
      </c>
      <c r="N114" s="8">
        <f t="shared" si="50"/>
        <v>0</v>
      </c>
      <c r="O114" s="8">
        <f t="shared" si="50"/>
        <v>0</v>
      </c>
      <c r="P114" s="8">
        <f t="shared" si="50"/>
        <v>0</v>
      </c>
      <c r="Q114" s="8">
        <f t="shared" si="50"/>
        <v>0</v>
      </c>
      <c r="R114" s="8">
        <f t="shared" si="50"/>
        <v>0</v>
      </c>
      <c r="S114" s="8">
        <f t="shared" si="50"/>
        <v>0</v>
      </c>
      <c r="T114" s="8">
        <f t="shared" si="50"/>
        <v>0</v>
      </c>
      <c r="U114" s="8">
        <f t="shared" si="50"/>
        <v>0</v>
      </c>
      <c r="V114" s="8">
        <f t="shared" si="50"/>
        <v>0</v>
      </c>
      <c r="W114" s="8">
        <f t="shared" si="50"/>
        <v>0</v>
      </c>
      <c r="X114" s="8">
        <f t="shared" si="50"/>
        <v>0</v>
      </c>
      <c r="Y114" s="1">
        <f t="shared" si="29"/>
        <v>0</v>
      </c>
      <c r="Z114" s="1">
        <f t="shared" si="30"/>
        <v>53</v>
      </c>
      <c r="AA114" s="9"/>
      <c r="AB114" s="9"/>
      <c r="AC114" s="1">
        <f>AC116+AC118</f>
        <v>0</v>
      </c>
      <c r="AD114" s="1">
        <f aca="true" t="shared" si="51" ref="AD114:AY114">AD116+AD118</f>
        <v>0</v>
      </c>
      <c r="AE114" s="1">
        <f t="shared" si="51"/>
        <v>0</v>
      </c>
      <c r="AF114" s="1">
        <f t="shared" si="51"/>
        <v>0</v>
      </c>
      <c r="AG114" s="1">
        <f t="shared" si="51"/>
        <v>0</v>
      </c>
      <c r="AH114" s="1">
        <f t="shared" si="51"/>
        <v>12</v>
      </c>
      <c r="AI114" s="1">
        <f t="shared" si="51"/>
        <v>15</v>
      </c>
      <c r="AJ114" s="1">
        <f t="shared" si="51"/>
        <v>12</v>
      </c>
      <c r="AK114" s="1">
        <f t="shared" si="51"/>
        <v>12</v>
      </c>
      <c r="AL114" s="1">
        <f t="shared" si="51"/>
        <v>2</v>
      </c>
      <c r="AM114" s="1">
        <f t="shared" si="51"/>
        <v>0</v>
      </c>
      <c r="AN114" s="1">
        <f t="shared" si="51"/>
        <v>0</v>
      </c>
      <c r="AO114" s="1">
        <f t="shared" si="51"/>
        <v>0</v>
      </c>
      <c r="AP114" s="1">
        <f t="shared" si="51"/>
        <v>0</v>
      </c>
      <c r="AQ114" s="1">
        <f t="shared" si="51"/>
        <v>0</v>
      </c>
      <c r="AR114" s="1">
        <f t="shared" si="51"/>
        <v>0</v>
      </c>
      <c r="AS114" s="1">
        <f t="shared" si="51"/>
        <v>0</v>
      </c>
      <c r="AT114" s="1">
        <f t="shared" si="51"/>
        <v>0</v>
      </c>
      <c r="AU114" s="1">
        <f t="shared" si="51"/>
        <v>0</v>
      </c>
      <c r="AV114" s="1">
        <f t="shared" si="51"/>
        <v>0</v>
      </c>
      <c r="AW114" s="1">
        <f t="shared" si="51"/>
        <v>0</v>
      </c>
      <c r="AX114" s="1">
        <f t="shared" si="51"/>
        <v>0</v>
      </c>
      <c r="AY114" s="1">
        <f t="shared" si="51"/>
        <v>0</v>
      </c>
      <c r="AZ114" s="32"/>
      <c r="BA114" s="1">
        <f t="shared" si="31"/>
        <v>53</v>
      </c>
      <c r="BB114" s="9"/>
      <c r="BC114" s="9"/>
      <c r="BD114" s="9"/>
      <c r="BE114" s="9"/>
      <c r="BF114" s="9"/>
      <c r="BG114" s="9"/>
      <c r="BH114" s="9"/>
      <c r="BI114" s="9"/>
      <c r="BJ114" s="1"/>
    </row>
    <row r="115" spans="1:62" ht="12.75">
      <c r="A115" s="66"/>
      <c r="B115" s="53" t="s">
        <v>96</v>
      </c>
      <c r="C115" s="63" t="s">
        <v>103</v>
      </c>
      <c r="D115" s="7" t="s">
        <v>83</v>
      </c>
      <c r="E115" s="8">
        <v>59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>
        <f t="shared" si="29"/>
        <v>0</v>
      </c>
      <c r="Z115" s="1">
        <f t="shared" si="30"/>
        <v>59</v>
      </c>
      <c r="AA115" s="9"/>
      <c r="AB115" s="9"/>
      <c r="AC115" s="1"/>
      <c r="AD115" s="1"/>
      <c r="AE115" s="1"/>
      <c r="AF115" s="1"/>
      <c r="AG115" s="1"/>
      <c r="AH115" s="1">
        <v>10</v>
      </c>
      <c r="AI115" s="1">
        <v>10</v>
      </c>
      <c r="AJ115" s="1">
        <v>10</v>
      </c>
      <c r="AK115" s="1">
        <v>25</v>
      </c>
      <c r="AL115" s="1">
        <v>4</v>
      </c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32"/>
      <c r="BA115" s="1">
        <f t="shared" si="31"/>
        <v>59</v>
      </c>
      <c r="BB115" s="9"/>
      <c r="BC115" s="9"/>
      <c r="BD115" s="9"/>
      <c r="BE115" s="9"/>
      <c r="BF115" s="9"/>
      <c r="BG115" s="9"/>
      <c r="BH115" s="9"/>
      <c r="BI115" s="9"/>
      <c r="BJ115" s="1"/>
    </row>
    <row r="116" spans="1:62" ht="12.75">
      <c r="A116" s="66"/>
      <c r="B116" s="54"/>
      <c r="C116" s="54"/>
      <c r="D116" s="8" t="s">
        <v>84</v>
      </c>
      <c r="E116" s="8">
        <v>29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>
        <f t="shared" si="29"/>
        <v>0</v>
      </c>
      <c r="Z116" s="1">
        <f t="shared" si="30"/>
        <v>29</v>
      </c>
      <c r="AA116" s="9"/>
      <c r="AB116" s="9"/>
      <c r="AC116" s="1"/>
      <c r="AD116" s="1"/>
      <c r="AE116" s="1"/>
      <c r="AF116" s="1"/>
      <c r="AG116" s="1"/>
      <c r="AH116" s="1">
        <v>5</v>
      </c>
      <c r="AI116" s="1">
        <v>5</v>
      </c>
      <c r="AJ116" s="1">
        <v>5</v>
      </c>
      <c r="AK116" s="1">
        <v>12</v>
      </c>
      <c r="AL116" s="1">
        <v>2</v>
      </c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32"/>
      <c r="BA116" s="1">
        <f t="shared" si="31"/>
        <v>29</v>
      </c>
      <c r="BB116" s="9"/>
      <c r="BC116" s="9"/>
      <c r="BD116" s="9"/>
      <c r="BE116" s="9"/>
      <c r="BF116" s="9"/>
      <c r="BG116" s="9"/>
      <c r="BH116" s="9"/>
      <c r="BI116" s="9"/>
      <c r="BJ116" s="1"/>
    </row>
    <row r="117" spans="1:62" ht="20.25" customHeight="1">
      <c r="A117" s="66"/>
      <c r="B117" s="53" t="s">
        <v>97</v>
      </c>
      <c r="C117" s="63" t="s">
        <v>126</v>
      </c>
      <c r="D117" s="7" t="s">
        <v>83</v>
      </c>
      <c r="E117" s="8">
        <v>48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>
        <f t="shared" si="29"/>
        <v>0</v>
      </c>
      <c r="Z117" s="1">
        <f t="shared" si="30"/>
        <v>48</v>
      </c>
      <c r="AA117" s="9"/>
      <c r="AB117" s="9"/>
      <c r="AC117" s="1"/>
      <c r="AD117" s="1"/>
      <c r="AE117" s="1"/>
      <c r="AF117" s="1"/>
      <c r="AG117" s="1"/>
      <c r="AH117" s="1">
        <v>14</v>
      </c>
      <c r="AI117" s="1">
        <v>20</v>
      </c>
      <c r="AJ117" s="1">
        <v>14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32"/>
      <c r="BA117" s="1">
        <f t="shared" si="31"/>
        <v>48</v>
      </c>
      <c r="BB117" s="9"/>
      <c r="BC117" s="9"/>
      <c r="BD117" s="9"/>
      <c r="BE117" s="9"/>
      <c r="BF117" s="9"/>
      <c r="BG117" s="9"/>
      <c r="BH117" s="9"/>
      <c r="BI117" s="9"/>
      <c r="BJ117" s="1"/>
    </row>
    <row r="118" spans="1:62" ht="15.75" customHeight="1">
      <c r="A118" s="66"/>
      <c r="B118" s="54"/>
      <c r="C118" s="85"/>
      <c r="D118" s="8" t="s">
        <v>84</v>
      </c>
      <c r="E118" s="8">
        <v>24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>
        <f t="shared" si="29"/>
        <v>0</v>
      </c>
      <c r="Z118" s="1">
        <f t="shared" si="30"/>
        <v>24</v>
      </c>
      <c r="AA118" s="9"/>
      <c r="AB118" s="9"/>
      <c r="AC118" s="1"/>
      <c r="AD118" s="1"/>
      <c r="AE118" s="1"/>
      <c r="AF118" s="1"/>
      <c r="AG118" s="1"/>
      <c r="AH118" s="1">
        <v>7</v>
      </c>
      <c r="AI118" s="1">
        <v>10</v>
      </c>
      <c r="AJ118" s="1">
        <v>7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32"/>
      <c r="BA118" s="1">
        <f t="shared" si="31"/>
        <v>24</v>
      </c>
      <c r="BB118" s="9"/>
      <c r="BC118" s="9"/>
      <c r="BD118" s="9"/>
      <c r="BE118" s="9"/>
      <c r="BF118" s="9"/>
      <c r="BG118" s="9"/>
      <c r="BH118" s="9"/>
      <c r="BI118" s="9"/>
      <c r="BJ118" s="1"/>
    </row>
    <row r="119" spans="1:62" ht="12.75">
      <c r="A119" s="66"/>
      <c r="B119" s="14" t="s">
        <v>98</v>
      </c>
      <c r="C119" s="15" t="s">
        <v>94</v>
      </c>
      <c r="D119" s="7" t="s">
        <v>83</v>
      </c>
      <c r="E119" s="8">
        <v>108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>
        <f t="shared" si="29"/>
        <v>0</v>
      </c>
      <c r="Z119" s="1">
        <f t="shared" si="30"/>
        <v>108</v>
      </c>
      <c r="AA119" s="9"/>
      <c r="AB119" s="9"/>
      <c r="AC119" s="1"/>
      <c r="AD119" s="1"/>
      <c r="AE119" s="1"/>
      <c r="AF119" s="1"/>
      <c r="AG119" s="1"/>
      <c r="AH119" s="1"/>
      <c r="AI119" s="1"/>
      <c r="AJ119" s="1"/>
      <c r="AK119" s="1"/>
      <c r="AL119" s="1">
        <v>24</v>
      </c>
      <c r="AM119" s="1">
        <v>36</v>
      </c>
      <c r="AN119" s="1">
        <v>36</v>
      </c>
      <c r="AO119" s="1">
        <v>12</v>
      </c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32"/>
      <c r="BA119" s="1">
        <f t="shared" si="31"/>
        <v>108</v>
      </c>
      <c r="BB119" s="9"/>
      <c r="BC119" s="9"/>
      <c r="BD119" s="9"/>
      <c r="BE119" s="9"/>
      <c r="BF119" s="9"/>
      <c r="BG119" s="9"/>
      <c r="BH119" s="9"/>
      <c r="BI119" s="9"/>
      <c r="BJ119" s="1"/>
    </row>
    <row r="120" spans="1:62" ht="25.5">
      <c r="A120" s="66"/>
      <c r="B120" s="13" t="s">
        <v>99</v>
      </c>
      <c r="C120" s="12" t="s">
        <v>95</v>
      </c>
      <c r="D120" s="7" t="s">
        <v>83</v>
      </c>
      <c r="E120" s="8">
        <v>36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>
        <f t="shared" si="29"/>
        <v>0</v>
      </c>
      <c r="Z120" s="1">
        <f t="shared" si="30"/>
        <v>36</v>
      </c>
      <c r="AA120" s="9"/>
      <c r="AB120" s="9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>
        <v>36</v>
      </c>
      <c r="AQ120" s="1"/>
      <c r="AR120" s="1"/>
      <c r="AS120" s="1"/>
      <c r="AT120" s="1"/>
      <c r="AU120" s="1"/>
      <c r="AV120" s="1"/>
      <c r="AW120" s="1"/>
      <c r="AX120" s="1"/>
      <c r="AY120" s="1"/>
      <c r="AZ120" s="32"/>
      <c r="BA120" s="1">
        <f t="shared" si="31"/>
        <v>36</v>
      </c>
      <c r="BB120" s="9"/>
      <c r="BC120" s="9"/>
      <c r="BD120" s="9"/>
      <c r="BE120" s="9"/>
      <c r="BF120" s="9"/>
      <c r="BG120" s="9"/>
      <c r="BH120" s="9"/>
      <c r="BI120" s="9"/>
      <c r="BJ120" s="1"/>
    </row>
    <row r="121" spans="1:62" ht="24.75" customHeight="1">
      <c r="A121" s="66"/>
      <c r="B121" s="53" t="s">
        <v>131</v>
      </c>
      <c r="C121" s="56" t="s">
        <v>128</v>
      </c>
      <c r="D121" s="7" t="s">
        <v>83</v>
      </c>
      <c r="E121" s="8">
        <f>E123</f>
        <v>72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>
        <f t="shared" si="29"/>
        <v>0</v>
      </c>
      <c r="Z121" s="1">
        <f t="shared" si="30"/>
        <v>72</v>
      </c>
      <c r="AA121" s="9"/>
      <c r="AB121" s="9"/>
      <c r="AC121" s="1">
        <f>AC123+AC125+AC126</f>
        <v>0</v>
      </c>
      <c r="AD121" s="1">
        <f aca="true" t="shared" si="52" ref="AD121:AY121">AD123+AD125+AD126</f>
        <v>0</v>
      </c>
      <c r="AE121" s="1">
        <f t="shared" si="52"/>
        <v>0</v>
      </c>
      <c r="AF121" s="1">
        <f t="shared" si="52"/>
        <v>0</v>
      </c>
      <c r="AG121" s="1">
        <f t="shared" si="52"/>
        <v>0</v>
      </c>
      <c r="AH121" s="1">
        <f t="shared" si="52"/>
        <v>0</v>
      </c>
      <c r="AI121" s="1">
        <f t="shared" si="52"/>
        <v>0</v>
      </c>
      <c r="AJ121" s="1">
        <f t="shared" si="52"/>
        <v>0</v>
      </c>
      <c r="AK121" s="1">
        <f t="shared" si="52"/>
        <v>0</v>
      </c>
      <c r="AL121" s="1">
        <f t="shared" si="52"/>
        <v>0</v>
      </c>
      <c r="AM121" s="1">
        <f t="shared" si="52"/>
        <v>0</v>
      </c>
      <c r="AN121" s="1">
        <f t="shared" si="52"/>
        <v>0</v>
      </c>
      <c r="AO121" s="1">
        <f t="shared" si="52"/>
        <v>24</v>
      </c>
      <c r="AP121" s="1">
        <f t="shared" si="52"/>
        <v>0</v>
      </c>
      <c r="AQ121" s="1">
        <f t="shared" si="52"/>
        <v>36</v>
      </c>
      <c r="AR121" s="1">
        <f t="shared" si="52"/>
        <v>30</v>
      </c>
      <c r="AS121" s="1">
        <f t="shared" si="52"/>
        <v>30</v>
      </c>
      <c r="AT121" s="1">
        <f t="shared" si="52"/>
        <v>36</v>
      </c>
      <c r="AU121" s="1">
        <f t="shared" si="52"/>
        <v>36</v>
      </c>
      <c r="AV121" s="1">
        <f t="shared" si="52"/>
        <v>36</v>
      </c>
      <c r="AW121" s="1">
        <f t="shared" si="52"/>
        <v>36</v>
      </c>
      <c r="AX121" s="1">
        <f t="shared" si="52"/>
        <v>30</v>
      </c>
      <c r="AY121" s="1">
        <f t="shared" si="52"/>
        <v>30</v>
      </c>
      <c r="AZ121" s="32"/>
      <c r="BA121" s="1">
        <f t="shared" si="31"/>
        <v>324</v>
      </c>
      <c r="BB121" s="9"/>
      <c r="BC121" s="9"/>
      <c r="BD121" s="9"/>
      <c r="BE121" s="9"/>
      <c r="BF121" s="9"/>
      <c r="BG121" s="9"/>
      <c r="BH121" s="9"/>
      <c r="BI121" s="9"/>
      <c r="BJ121" s="1"/>
    </row>
    <row r="122" spans="1:62" ht="24.75" customHeight="1">
      <c r="A122" s="66"/>
      <c r="B122" s="54"/>
      <c r="C122" s="54"/>
      <c r="D122" s="8" t="s">
        <v>84</v>
      </c>
      <c r="E122" s="8">
        <f>E124</f>
        <v>36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>
        <f t="shared" si="29"/>
        <v>0</v>
      </c>
      <c r="Z122" s="1">
        <f t="shared" si="30"/>
        <v>36</v>
      </c>
      <c r="AA122" s="9"/>
      <c r="AB122" s="9"/>
      <c r="AC122" s="1">
        <f>AC124</f>
        <v>0</v>
      </c>
      <c r="AD122" s="1">
        <f aca="true" t="shared" si="53" ref="AD122:AY122">AD124</f>
        <v>0</v>
      </c>
      <c r="AE122" s="1">
        <f t="shared" si="53"/>
        <v>0</v>
      </c>
      <c r="AF122" s="1">
        <f t="shared" si="53"/>
        <v>0</v>
      </c>
      <c r="AG122" s="1">
        <f t="shared" si="53"/>
        <v>0</v>
      </c>
      <c r="AH122" s="1">
        <f t="shared" si="53"/>
        <v>0</v>
      </c>
      <c r="AI122" s="1">
        <f t="shared" si="53"/>
        <v>0</v>
      </c>
      <c r="AJ122" s="1">
        <f t="shared" si="53"/>
        <v>0</v>
      </c>
      <c r="AK122" s="1">
        <f t="shared" si="53"/>
        <v>0</v>
      </c>
      <c r="AL122" s="1">
        <f t="shared" si="53"/>
        <v>0</v>
      </c>
      <c r="AM122" s="1">
        <f t="shared" si="53"/>
        <v>0</v>
      </c>
      <c r="AN122" s="1">
        <f t="shared" si="53"/>
        <v>0</v>
      </c>
      <c r="AO122" s="1">
        <f t="shared" si="53"/>
        <v>12</v>
      </c>
      <c r="AP122" s="1">
        <f t="shared" si="53"/>
        <v>0</v>
      </c>
      <c r="AQ122" s="1">
        <f t="shared" si="53"/>
        <v>18</v>
      </c>
      <c r="AR122" s="1">
        <f t="shared" si="53"/>
        <v>6</v>
      </c>
      <c r="AS122" s="1">
        <f t="shared" si="53"/>
        <v>0</v>
      </c>
      <c r="AT122" s="1">
        <f t="shared" si="53"/>
        <v>0</v>
      </c>
      <c r="AU122" s="1">
        <f t="shared" si="53"/>
        <v>0</v>
      </c>
      <c r="AV122" s="1">
        <f t="shared" si="53"/>
        <v>0</v>
      </c>
      <c r="AW122" s="1">
        <f t="shared" si="53"/>
        <v>0</v>
      </c>
      <c r="AX122" s="1">
        <f t="shared" si="53"/>
        <v>0</v>
      </c>
      <c r="AY122" s="1">
        <f t="shared" si="53"/>
        <v>0</v>
      </c>
      <c r="AZ122" s="32"/>
      <c r="BA122" s="1">
        <f t="shared" si="31"/>
        <v>36</v>
      </c>
      <c r="BB122" s="9"/>
      <c r="BC122" s="9"/>
      <c r="BD122" s="9"/>
      <c r="BE122" s="9"/>
      <c r="BF122" s="9"/>
      <c r="BG122" s="9"/>
      <c r="BH122" s="9"/>
      <c r="BI122" s="9"/>
      <c r="BJ122" s="1"/>
    </row>
    <row r="123" spans="1:62" ht="26.25" customHeight="1">
      <c r="A123" s="66"/>
      <c r="B123" s="53" t="s">
        <v>100</v>
      </c>
      <c r="C123" s="63" t="s">
        <v>127</v>
      </c>
      <c r="D123" s="7" t="s">
        <v>83</v>
      </c>
      <c r="E123" s="8">
        <v>72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>
        <f t="shared" si="29"/>
        <v>0</v>
      </c>
      <c r="Z123" s="1">
        <f t="shared" si="30"/>
        <v>72</v>
      </c>
      <c r="AA123" s="9"/>
      <c r="AB123" s="9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>
        <v>24</v>
      </c>
      <c r="AP123" s="1"/>
      <c r="AQ123" s="1">
        <v>36</v>
      </c>
      <c r="AR123" s="1">
        <v>12</v>
      </c>
      <c r="AS123" s="1"/>
      <c r="AT123" s="1"/>
      <c r="AU123" s="1"/>
      <c r="AV123" s="1"/>
      <c r="AW123" s="1"/>
      <c r="AX123" s="1"/>
      <c r="AY123" s="1"/>
      <c r="AZ123" s="32"/>
      <c r="BA123" s="1">
        <f t="shared" si="31"/>
        <v>72</v>
      </c>
      <c r="BB123" s="9"/>
      <c r="BC123" s="9"/>
      <c r="BD123" s="9"/>
      <c r="BE123" s="9"/>
      <c r="BF123" s="9"/>
      <c r="BG123" s="9"/>
      <c r="BH123" s="9"/>
      <c r="BI123" s="9"/>
      <c r="BJ123" s="1"/>
    </row>
    <row r="124" spans="1:62" ht="23.25" customHeight="1">
      <c r="A124" s="66"/>
      <c r="B124" s="68"/>
      <c r="C124" s="54"/>
      <c r="D124" s="8" t="s">
        <v>84</v>
      </c>
      <c r="E124" s="8">
        <v>36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>
        <f t="shared" si="29"/>
        <v>0</v>
      </c>
      <c r="Z124" s="1">
        <f t="shared" si="30"/>
        <v>36</v>
      </c>
      <c r="AA124" s="9"/>
      <c r="AB124" s="9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>
        <v>12</v>
      </c>
      <c r="AP124" s="1"/>
      <c r="AQ124" s="1">
        <v>18</v>
      </c>
      <c r="AR124" s="1">
        <v>6</v>
      </c>
      <c r="AS124" s="1"/>
      <c r="AT124" s="1"/>
      <c r="AU124" s="1"/>
      <c r="AV124" s="1"/>
      <c r="AW124" s="1"/>
      <c r="AX124" s="1"/>
      <c r="AY124" s="1"/>
      <c r="AZ124" s="32"/>
      <c r="BA124" s="1">
        <f t="shared" si="31"/>
        <v>36</v>
      </c>
      <c r="BB124" s="9"/>
      <c r="BC124" s="9"/>
      <c r="BD124" s="9"/>
      <c r="BE124" s="9"/>
      <c r="BF124" s="9"/>
      <c r="BG124" s="9"/>
      <c r="BH124" s="9"/>
      <c r="BI124" s="9"/>
      <c r="BJ124" s="1"/>
    </row>
    <row r="125" spans="1:62" ht="12.75">
      <c r="A125" s="66"/>
      <c r="B125" s="14" t="s">
        <v>101</v>
      </c>
      <c r="C125" s="15" t="s">
        <v>94</v>
      </c>
      <c r="D125" s="7" t="s">
        <v>83</v>
      </c>
      <c r="E125" s="8">
        <v>216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>
        <f t="shared" si="29"/>
        <v>0</v>
      </c>
      <c r="Z125" s="1">
        <f t="shared" si="30"/>
        <v>216</v>
      </c>
      <c r="AA125" s="9"/>
      <c r="AB125" s="9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>
        <v>18</v>
      </c>
      <c r="AS125" s="1">
        <v>30</v>
      </c>
      <c r="AT125" s="1">
        <v>36</v>
      </c>
      <c r="AU125" s="1">
        <v>36</v>
      </c>
      <c r="AV125" s="1">
        <v>36</v>
      </c>
      <c r="AW125" s="1">
        <v>36</v>
      </c>
      <c r="AX125" s="1">
        <v>24</v>
      </c>
      <c r="AY125" s="1"/>
      <c r="AZ125" s="32"/>
      <c r="BA125" s="1">
        <f t="shared" si="31"/>
        <v>216</v>
      </c>
      <c r="BB125" s="9"/>
      <c r="BC125" s="9"/>
      <c r="BD125" s="9"/>
      <c r="BE125" s="9"/>
      <c r="BF125" s="9"/>
      <c r="BG125" s="9"/>
      <c r="BH125" s="9"/>
      <c r="BI125" s="9"/>
      <c r="BJ125" s="1"/>
    </row>
    <row r="126" spans="1:62" ht="25.5">
      <c r="A126" s="66"/>
      <c r="B126" s="13" t="s">
        <v>104</v>
      </c>
      <c r="C126" s="12" t="s">
        <v>95</v>
      </c>
      <c r="D126" s="7" t="s">
        <v>83</v>
      </c>
      <c r="E126" s="8">
        <v>36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>
        <f t="shared" si="29"/>
        <v>0</v>
      </c>
      <c r="Z126" s="1">
        <f t="shared" si="30"/>
        <v>36</v>
      </c>
      <c r="AA126" s="9"/>
      <c r="AB126" s="9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>
        <v>6</v>
      </c>
      <c r="AY126" s="1">
        <v>30</v>
      </c>
      <c r="AZ126" s="32"/>
      <c r="BA126" s="1">
        <f t="shared" si="31"/>
        <v>36</v>
      </c>
      <c r="BB126" s="9"/>
      <c r="BC126" s="9"/>
      <c r="BD126" s="9"/>
      <c r="BE126" s="9"/>
      <c r="BF126" s="9"/>
      <c r="BG126" s="9"/>
      <c r="BH126" s="9"/>
      <c r="BI126" s="9"/>
      <c r="BJ126" s="1"/>
    </row>
    <row r="127" spans="1:62" ht="13.5">
      <c r="A127" s="47" t="s">
        <v>80</v>
      </c>
      <c r="B127" s="48"/>
      <c r="C127" s="48"/>
      <c r="D127" s="52"/>
      <c r="E127" s="6">
        <f>E71+E89+E97+E105+E111</f>
        <v>1404</v>
      </c>
      <c r="F127" s="6">
        <f aca="true" t="shared" si="54" ref="F127:X127">F71+F89+F97+F105+F111</f>
        <v>0</v>
      </c>
      <c r="G127" s="6">
        <f t="shared" si="54"/>
        <v>36</v>
      </c>
      <c r="H127" s="6">
        <f t="shared" si="54"/>
        <v>36</v>
      </c>
      <c r="I127" s="6">
        <f t="shared" si="54"/>
        <v>36</v>
      </c>
      <c r="J127" s="6">
        <f t="shared" si="54"/>
        <v>36</v>
      </c>
      <c r="K127" s="6">
        <f t="shared" si="54"/>
        <v>36</v>
      </c>
      <c r="L127" s="6">
        <f t="shared" si="54"/>
        <v>36</v>
      </c>
      <c r="M127" s="6">
        <f t="shared" si="54"/>
        <v>36</v>
      </c>
      <c r="N127" s="6">
        <f t="shared" si="54"/>
        <v>36</v>
      </c>
      <c r="O127" s="6">
        <f t="shared" si="54"/>
        <v>36</v>
      </c>
      <c r="P127" s="6">
        <f t="shared" si="54"/>
        <v>30</v>
      </c>
      <c r="Q127" s="6">
        <f t="shared" si="54"/>
        <v>36</v>
      </c>
      <c r="R127" s="6">
        <f t="shared" si="54"/>
        <v>36</v>
      </c>
      <c r="S127" s="6">
        <f t="shared" si="54"/>
        <v>36</v>
      </c>
      <c r="T127" s="6">
        <f t="shared" si="54"/>
        <v>36</v>
      </c>
      <c r="U127" s="6">
        <f t="shared" si="54"/>
        <v>36</v>
      </c>
      <c r="V127" s="6">
        <f t="shared" si="54"/>
        <v>36</v>
      </c>
      <c r="W127" s="6">
        <f t="shared" si="54"/>
        <v>36</v>
      </c>
      <c r="X127" s="6">
        <f t="shared" si="54"/>
        <v>6</v>
      </c>
      <c r="Y127" s="1">
        <f>SUM(F127:X127)</f>
        <v>612</v>
      </c>
      <c r="Z127" s="1">
        <f t="shared" si="30"/>
        <v>792</v>
      </c>
      <c r="AA127" s="9"/>
      <c r="AB127" s="9"/>
      <c r="AC127" s="1">
        <f>AC71+AC89+AC97+AC111+AC105</f>
        <v>36</v>
      </c>
      <c r="AD127" s="1">
        <f aca="true" t="shared" si="55" ref="AD127:AY127">AD71+AD89+AD97+AD111+AD105</f>
        <v>36</v>
      </c>
      <c r="AE127" s="1">
        <f t="shared" si="55"/>
        <v>36</v>
      </c>
      <c r="AF127" s="1">
        <f t="shared" si="55"/>
        <v>36</v>
      </c>
      <c r="AG127" s="1">
        <f t="shared" si="55"/>
        <v>36</v>
      </c>
      <c r="AH127" s="1">
        <f t="shared" si="55"/>
        <v>30</v>
      </c>
      <c r="AI127" s="1">
        <f t="shared" si="55"/>
        <v>36</v>
      </c>
      <c r="AJ127" s="1">
        <f t="shared" si="55"/>
        <v>30</v>
      </c>
      <c r="AK127" s="1">
        <f t="shared" si="55"/>
        <v>31</v>
      </c>
      <c r="AL127" s="1">
        <f t="shared" si="55"/>
        <v>34</v>
      </c>
      <c r="AM127" s="1">
        <f t="shared" si="55"/>
        <v>43</v>
      </c>
      <c r="AN127" s="1">
        <f t="shared" si="55"/>
        <v>36</v>
      </c>
      <c r="AO127" s="1">
        <f t="shared" si="55"/>
        <v>36</v>
      </c>
      <c r="AP127" s="1">
        <f t="shared" si="55"/>
        <v>36</v>
      </c>
      <c r="AQ127" s="1">
        <f t="shared" si="55"/>
        <v>36</v>
      </c>
      <c r="AR127" s="1">
        <f t="shared" si="55"/>
        <v>30</v>
      </c>
      <c r="AS127" s="1">
        <f t="shared" si="55"/>
        <v>30</v>
      </c>
      <c r="AT127" s="1">
        <f t="shared" si="55"/>
        <v>36</v>
      </c>
      <c r="AU127" s="1">
        <f t="shared" si="55"/>
        <v>36</v>
      </c>
      <c r="AV127" s="1">
        <f t="shared" si="55"/>
        <v>36</v>
      </c>
      <c r="AW127" s="1">
        <f t="shared" si="55"/>
        <v>36</v>
      </c>
      <c r="AX127" s="1">
        <f t="shared" si="55"/>
        <v>30</v>
      </c>
      <c r="AY127" s="1">
        <f t="shared" si="55"/>
        <v>30</v>
      </c>
      <c r="AZ127" s="1"/>
      <c r="BA127" s="1">
        <f t="shared" si="31"/>
        <v>792</v>
      </c>
      <c r="BB127" s="9"/>
      <c r="BC127" s="9"/>
      <c r="BD127" s="9"/>
      <c r="BE127" s="9"/>
      <c r="BF127" s="9"/>
      <c r="BG127" s="9"/>
      <c r="BH127" s="9"/>
      <c r="BI127" s="9"/>
      <c r="BJ127" s="1"/>
    </row>
    <row r="128" spans="1:62" ht="13.5">
      <c r="A128" s="49" t="s">
        <v>81</v>
      </c>
      <c r="B128" s="42"/>
      <c r="C128" s="42"/>
      <c r="D128" s="43"/>
      <c r="E128" s="34">
        <f>E72+E90+E98+E106+E112</f>
        <v>501</v>
      </c>
      <c r="F128" s="34">
        <f aca="true" t="shared" si="56" ref="F128:X128">F72+F90+F98+F106+F112</f>
        <v>0</v>
      </c>
      <c r="G128" s="34">
        <f t="shared" si="56"/>
        <v>18</v>
      </c>
      <c r="H128" s="34">
        <f t="shared" si="56"/>
        <v>18</v>
      </c>
      <c r="I128" s="34">
        <f t="shared" si="56"/>
        <v>18</v>
      </c>
      <c r="J128" s="34">
        <f t="shared" si="56"/>
        <v>18</v>
      </c>
      <c r="K128" s="34">
        <f t="shared" si="56"/>
        <v>18</v>
      </c>
      <c r="L128" s="34">
        <f t="shared" si="56"/>
        <v>18</v>
      </c>
      <c r="M128" s="34">
        <f t="shared" si="56"/>
        <v>18</v>
      </c>
      <c r="N128" s="34">
        <f t="shared" si="56"/>
        <v>18</v>
      </c>
      <c r="O128" s="34">
        <f t="shared" si="56"/>
        <v>18</v>
      </c>
      <c r="P128" s="34">
        <f t="shared" si="56"/>
        <v>15</v>
      </c>
      <c r="Q128" s="34">
        <f t="shared" si="56"/>
        <v>18</v>
      </c>
      <c r="R128" s="34">
        <f t="shared" si="56"/>
        <v>18</v>
      </c>
      <c r="S128" s="34">
        <f t="shared" si="56"/>
        <v>18</v>
      </c>
      <c r="T128" s="34">
        <f t="shared" si="56"/>
        <v>17</v>
      </c>
      <c r="U128" s="34">
        <f t="shared" si="56"/>
        <v>17</v>
      </c>
      <c r="V128" s="34">
        <f t="shared" si="56"/>
        <v>18</v>
      </c>
      <c r="W128" s="34">
        <f t="shared" si="56"/>
        <v>18</v>
      </c>
      <c r="X128" s="34">
        <f t="shared" si="56"/>
        <v>3</v>
      </c>
      <c r="Y128" s="1">
        <f>SUM(G128:X128)</f>
        <v>304</v>
      </c>
      <c r="Z128" s="1">
        <f t="shared" si="30"/>
        <v>197</v>
      </c>
      <c r="AA128" s="1"/>
      <c r="AB128" s="1"/>
      <c r="AC128" s="1">
        <f>AC72+AC90+AC98+AC106+AC112</f>
        <v>18</v>
      </c>
      <c r="AD128" s="1">
        <f aca="true" t="shared" si="57" ref="AD128:AY128">AD72+AD90+AD98+AD106+AD112</f>
        <v>18</v>
      </c>
      <c r="AE128" s="1">
        <f t="shared" si="57"/>
        <v>18</v>
      </c>
      <c r="AF128" s="1">
        <f t="shared" si="57"/>
        <v>18</v>
      </c>
      <c r="AG128" s="1">
        <f t="shared" si="57"/>
        <v>18</v>
      </c>
      <c r="AH128" s="1">
        <f t="shared" si="57"/>
        <v>15</v>
      </c>
      <c r="AI128" s="1">
        <f t="shared" si="57"/>
        <v>18</v>
      </c>
      <c r="AJ128" s="1">
        <f t="shared" si="57"/>
        <v>15</v>
      </c>
      <c r="AK128" s="1">
        <f t="shared" si="57"/>
        <v>15</v>
      </c>
      <c r="AL128" s="1">
        <f t="shared" si="57"/>
        <v>5</v>
      </c>
      <c r="AM128" s="1">
        <f t="shared" si="57"/>
        <v>3</v>
      </c>
      <c r="AN128" s="1">
        <f t="shared" si="57"/>
        <v>0</v>
      </c>
      <c r="AO128" s="1">
        <f t="shared" si="57"/>
        <v>12</v>
      </c>
      <c r="AP128" s="1">
        <f t="shared" si="57"/>
        <v>0</v>
      </c>
      <c r="AQ128" s="1">
        <f t="shared" si="57"/>
        <v>18</v>
      </c>
      <c r="AR128" s="1">
        <f t="shared" si="57"/>
        <v>6</v>
      </c>
      <c r="AS128" s="1">
        <f t="shared" si="57"/>
        <v>0</v>
      </c>
      <c r="AT128" s="1">
        <f t="shared" si="57"/>
        <v>0</v>
      </c>
      <c r="AU128" s="1">
        <f t="shared" si="57"/>
        <v>0</v>
      </c>
      <c r="AV128" s="1">
        <f t="shared" si="57"/>
        <v>0</v>
      </c>
      <c r="AW128" s="1">
        <f t="shared" si="57"/>
        <v>0</v>
      </c>
      <c r="AX128" s="1">
        <f t="shared" si="57"/>
        <v>0</v>
      </c>
      <c r="AY128" s="1">
        <f t="shared" si="57"/>
        <v>0</v>
      </c>
      <c r="AZ128" s="1"/>
      <c r="BA128" s="1">
        <f>SUM(AC128:AZ128)</f>
        <v>197</v>
      </c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13.5">
      <c r="A129" s="44" t="s">
        <v>82</v>
      </c>
      <c r="B129" s="44"/>
      <c r="C129" s="44"/>
      <c r="D129" s="45"/>
      <c r="E129" s="1">
        <f>E127+E128</f>
        <v>1905</v>
      </c>
      <c r="F129" s="1">
        <f>F127+F128</f>
        <v>0</v>
      </c>
      <c r="G129" s="1">
        <f aca="true" t="shared" si="58" ref="G129:Y129">G127+G128</f>
        <v>54</v>
      </c>
      <c r="H129" s="1">
        <f t="shared" si="58"/>
        <v>54</v>
      </c>
      <c r="I129" s="1">
        <f t="shared" si="58"/>
        <v>54</v>
      </c>
      <c r="J129" s="1">
        <f t="shared" si="58"/>
        <v>54</v>
      </c>
      <c r="K129" s="1">
        <f t="shared" si="58"/>
        <v>54</v>
      </c>
      <c r="L129" s="1">
        <f t="shared" si="58"/>
        <v>54</v>
      </c>
      <c r="M129" s="1">
        <f t="shared" si="58"/>
        <v>54</v>
      </c>
      <c r="N129" s="1">
        <f t="shared" si="58"/>
        <v>54</v>
      </c>
      <c r="O129" s="1">
        <f t="shared" si="58"/>
        <v>54</v>
      </c>
      <c r="P129" s="1">
        <f t="shared" si="58"/>
        <v>45</v>
      </c>
      <c r="Q129" s="1">
        <f t="shared" si="58"/>
        <v>54</v>
      </c>
      <c r="R129" s="1">
        <f t="shared" si="58"/>
        <v>54</v>
      </c>
      <c r="S129" s="1">
        <f t="shared" si="58"/>
        <v>54</v>
      </c>
      <c r="T129" s="1">
        <f t="shared" si="58"/>
        <v>53</v>
      </c>
      <c r="U129" s="1">
        <f t="shared" si="58"/>
        <v>53</v>
      </c>
      <c r="V129" s="1">
        <f t="shared" si="58"/>
        <v>54</v>
      </c>
      <c r="W129" s="1">
        <f t="shared" si="58"/>
        <v>54</v>
      </c>
      <c r="X129" s="1">
        <f t="shared" si="58"/>
        <v>9</v>
      </c>
      <c r="Y129" s="1">
        <f t="shared" si="58"/>
        <v>916</v>
      </c>
      <c r="Z129" s="4">
        <f>Z127+Z128</f>
        <v>989</v>
      </c>
      <c r="AA129" s="4"/>
      <c r="AB129" s="4"/>
      <c r="AC129" s="4">
        <f aca="true" t="shared" si="59" ref="AC129:AY129">AC127+AC128</f>
        <v>54</v>
      </c>
      <c r="AD129" s="4">
        <f t="shared" si="59"/>
        <v>54</v>
      </c>
      <c r="AE129" s="4">
        <f t="shared" si="59"/>
        <v>54</v>
      </c>
      <c r="AF129" s="4">
        <f t="shared" si="59"/>
        <v>54</v>
      </c>
      <c r="AG129" s="4">
        <f t="shared" si="59"/>
        <v>54</v>
      </c>
      <c r="AH129" s="4">
        <f t="shared" si="59"/>
        <v>45</v>
      </c>
      <c r="AI129" s="4">
        <f t="shared" si="59"/>
        <v>54</v>
      </c>
      <c r="AJ129" s="4">
        <f t="shared" si="59"/>
        <v>45</v>
      </c>
      <c r="AK129" s="4">
        <f t="shared" si="59"/>
        <v>46</v>
      </c>
      <c r="AL129" s="4">
        <f t="shared" si="59"/>
        <v>39</v>
      </c>
      <c r="AM129" s="4">
        <f t="shared" si="59"/>
        <v>46</v>
      </c>
      <c r="AN129" s="4">
        <f t="shared" si="59"/>
        <v>36</v>
      </c>
      <c r="AO129" s="4">
        <f t="shared" si="59"/>
        <v>48</v>
      </c>
      <c r="AP129" s="4">
        <f t="shared" si="59"/>
        <v>36</v>
      </c>
      <c r="AQ129" s="4">
        <f t="shared" si="59"/>
        <v>54</v>
      </c>
      <c r="AR129" s="4">
        <f t="shared" si="59"/>
        <v>36</v>
      </c>
      <c r="AS129" s="4">
        <f t="shared" si="59"/>
        <v>30</v>
      </c>
      <c r="AT129" s="4">
        <f t="shared" si="59"/>
        <v>36</v>
      </c>
      <c r="AU129" s="4">
        <f t="shared" si="59"/>
        <v>36</v>
      </c>
      <c r="AV129" s="4">
        <f t="shared" si="59"/>
        <v>36</v>
      </c>
      <c r="AW129" s="4">
        <f t="shared" si="59"/>
        <v>36</v>
      </c>
      <c r="AX129" s="4">
        <f t="shared" si="59"/>
        <v>30</v>
      </c>
      <c r="AY129" s="4">
        <f t="shared" si="59"/>
        <v>30</v>
      </c>
      <c r="AZ129" s="1"/>
      <c r="BA129" s="4">
        <f>SUM(AC129:AZ129)</f>
        <v>989</v>
      </c>
      <c r="BB129" s="1"/>
      <c r="BC129" s="1"/>
      <c r="BD129" s="1"/>
      <c r="BE129" s="1"/>
      <c r="BF129" s="1"/>
      <c r="BG129" s="1"/>
      <c r="BH129" s="1"/>
      <c r="BI129" s="1"/>
      <c r="BJ129" s="1"/>
    </row>
    <row r="131" ht="37.5" customHeight="1"/>
    <row r="132" spans="1:62" ht="83.25">
      <c r="A132" s="58" t="s">
        <v>13</v>
      </c>
      <c r="B132" s="75" t="s">
        <v>14</v>
      </c>
      <c r="C132" s="50" t="s">
        <v>15</v>
      </c>
      <c r="D132" s="75" t="s">
        <v>16</v>
      </c>
      <c r="E132" s="58" t="s">
        <v>88</v>
      </c>
      <c r="F132" s="3" t="s">
        <v>117</v>
      </c>
      <c r="G132" s="61" t="s">
        <v>1</v>
      </c>
      <c r="H132" s="62"/>
      <c r="I132" s="62"/>
      <c r="J132" s="2" t="s">
        <v>118</v>
      </c>
      <c r="K132" s="69" t="s">
        <v>3</v>
      </c>
      <c r="L132" s="70"/>
      <c r="M132" s="71"/>
      <c r="N132" s="3" t="s">
        <v>119</v>
      </c>
      <c r="O132" s="3"/>
      <c r="P132" s="20" t="s">
        <v>5</v>
      </c>
      <c r="Q132" s="20"/>
      <c r="R132" s="3" t="s">
        <v>120</v>
      </c>
      <c r="S132" s="69" t="s">
        <v>7</v>
      </c>
      <c r="T132" s="70"/>
      <c r="U132" s="70"/>
      <c r="V132" s="71"/>
      <c r="W132" s="3" t="s">
        <v>121</v>
      </c>
      <c r="X132" s="3" t="s">
        <v>86</v>
      </c>
      <c r="Y132" s="3" t="s">
        <v>89</v>
      </c>
      <c r="Z132" s="69" t="s">
        <v>9</v>
      </c>
      <c r="AA132" s="70"/>
      <c r="AB132" s="70"/>
      <c r="AC132" s="70"/>
      <c r="AD132" s="71"/>
      <c r="AE132" s="2" t="s">
        <v>124</v>
      </c>
      <c r="AF132" s="23"/>
      <c r="AG132" s="23"/>
      <c r="AH132" s="23"/>
      <c r="AI132" s="24"/>
      <c r="AJ132" s="23"/>
      <c r="AK132" s="23"/>
      <c r="AL132" s="23"/>
      <c r="AM132" s="25"/>
      <c r="AN132" s="23"/>
      <c r="AO132" s="23"/>
      <c r="AP132" s="23"/>
      <c r="AQ132" s="23"/>
      <c r="AR132" s="24"/>
      <c r="AS132" s="23"/>
      <c r="AT132" s="23"/>
      <c r="AU132" s="23"/>
      <c r="AV132" s="24"/>
      <c r="AW132" s="23"/>
      <c r="AX132" s="23"/>
      <c r="AY132" s="23"/>
      <c r="AZ132" s="25"/>
      <c r="BA132" s="24"/>
      <c r="BB132" s="23"/>
      <c r="BC132" s="23"/>
      <c r="BD132" s="23"/>
      <c r="BE132" s="23"/>
      <c r="BF132" s="24"/>
      <c r="BG132" s="23"/>
      <c r="BH132" s="23"/>
      <c r="BI132" s="23"/>
      <c r="BJ132" s="24"/>
    </row>
    <row r="133" spans="1:62" ht="12.75">
      <c r="A133" s="73"/>
      <c r="B133" s="62"/>
      <c r="C133" s="76"/>
      <c r="D133" s="62"/>
      <c r="E133" s="59"/>
      <c r="F133" s="27" t="s">
        <v>17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1"/>
      <c r="AF133" s="28"/>
      <c r="AG133" s="28"/>
      <c r="AH133" s="28"/>
      <c r="AI133" s="28"/>
      <c r="AJ133" s="28"/>
      <c r="AK133" s="28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30"/>
    </row>
    <row r="134" spans="1:62" ht="12.75">
      <c r="A134" s="73"/>
      <c r="B134" s="62"/>
      <c r="C134" s="76"/>
      <c r="D134" s="62"/>
      <c r="E134" s="59"/>
      <c r="F134" s="4">
        <v>36</v>
      </c>
      <c r="G134" s="4">
        <v>37</v>
      </c>
      <c r="H134" s="4">
        <v>38</v>
      </c>
      <c r="I134" s="4">
        <v>39</v>
      </c>
      <c r="J134" s="5">
        <v>40</v>
      </c>
      <c r="K134" s="5">
        <v>41</v>
      </c>
      <c r="L134" s="5">
        <v>42</v>
      </c>
      <c r="M134" s="5">
        <v>43</v>
      </c>
      <c r="N134" s="5">
        <v>44</v>
      </c>
      <c r="O134" s="5">
        <v>45</v>
      </c>
      <c r="P134" s="5">
        <v>46</v>
      </c>
      <c r="Q134" s="5">
        <v>47</v>
      </c>
      <c r="R134" s="5">
        <v>48</v>
      </c>
      <c r="S134" s="5">
        <v>49</v>
      </c>
      <c r="T134" s="5">
        <v>50</v>
      </c>
      <c r="U134" s="4">
        <v>51</v>
      </c>
      <c r="V134" s="4">
        <v>52</v>
      </c>
      <c r="W134" s="4">
        <v>53</v>
      </c>
      <c r="X134" s="4"/>
      <c r="Y134" s="4"/>
      <c r="Z134" s="4">
        <v>1</v>
      </c>
      <c r="AA134" s="4">
        <v>2</v>
      </c>
      <c r="AB134" s="4">
        <v>3</v>
      </c>
      <c r="AC134" s="4">
        <v>4</v>
      </c>
      <c r="AD134" s="4">
        <v>5</v>
      </c>
      <c r="AE134" s="4">
        <v>6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</row>
    <row r="135" spans="1:62" ht="12.75">
      <c r="A135" s="73"/>
      <c r="B135" s="62"/>
      <c r="C135" s="76"/>
      <c r="D135" s="62"/>
      <c r="E135" s="59"/>
      <c r="F135" s="27" t="s">
        <v>18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31"/>
      <c r="AF135" s="28"/>
      <c r="AG135" s="28"/>
      <c r="AH135" s="28"/>
      <c r="AI135" s="28"/>
      <c r="AJ135" s="28"/>
      <c r="AK135" s="28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30"/>
    </row>
    <row r="136" spans="1:62" ht="12.75">
      <c r="A136" s="74"/>
      <c r="B136" s="62"/>
      <c r="C136" s="77"/>
      <c r="D136" s="62"/>
      <c r="E136" s="60"/>
      <c r="F136" s="4">
        <v>1</v>
      </c>
      <c r="G136" s="4">
        <v>2</v>
      </c>
      <c r="H136" s="4">
        <v>3</v>
      </c>
      <c r="I136" s="4">
        <v>4</v>
      </c>
      <c r="J136" s="4">
        <v>5</v>
      </c>
      <c r="K136" s="4">
        <v>6</v>
      </c>
      <c r="L136" s="4">
        <v>7</v>
      </c>
      <c r="M136" s="4">
        <v>8</v>
      </c>
      <c r="N136" s="4">
        <v>9</v>
      </c>
      <c r="O136" s="4">
        <v>10</v>
      </c>
      <c r="P136" s="4">
        <v>11</v>
      </c>
      <c r="Q136" s="4">
        <v>12</v>
      </c>
      <c r="R136" s="4">
        <v>13</v>
      </c>
      <c r="S136" s="4">
        <v>14</v>
      </c>
      <c r="T136" s="4">
        <v>15</v>
      </c>
      <c r="U136" s="4">
        <v>16</v>
      </c>
      <c r="V136" s="4">
        <v>17</v>
      </c>
      <c r="W136" s="4">
        <v>18</v>
      </c>
      <c r="X136" s="4"/>
      <c r="Y136" s="4"/>
      <c r="Z136" s="4">
        <v>18</v>
      </c>
      <c r="AA136" s="4">
        <v>19</v>
      </c>
      <c r="AB136" s="4">
        <v>20</v>
      </c>
      <c r="AC136" s="4">
        <v>21</v>
      </c>
      <c r="AD136" s="4">
        <v>21</v>
      </c>
      <c r="AE136" s="4">
        <v>22</v>
      </c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</row>
    <row r="137" spans="1:62" ht="12.75" customHeight="1">
      <c r="A137" s="37"/>
      <c r="B137" s="40"/>
      <c r="C137" s="83" t="s">
        <v>135</v>
      </c>
      <c r="D137" s="7" t="s">
        <v>83</v>
      </c>
      <c r="E137" s="41">
        <f>E139+E145+E143+E144+E150+E149+E151</f>
        <v>612</v>
      </c>
      <c r="F137" s="41">
        <f aca="true" t="shared" si="60" ref="F137:W137">F139+F145+F143+F144+F150+F149+F151</f>
        <v>36</v>
      </c>
      <c r="G137" s="41">
        <f t="shared" si="60"/>
        <v>36</v>
      </c>
      <c r="H137" s="41">
        <f t="shared" si="60"/>
        <v>36</v>
      </c>
      <c r="I137" s="41">
        <f t="shared" si="60"/>
        <v>36</v>
      </c>
      <c r="J137" s="41">
        <f t="shared" si="60"/>
        <v>36</v>
      </c>
      <c r="K137" s="41">
        <f t="shared" si="60"/>
        <v>36</v>
      </c>
      <c r="L137" s="41">
        <f t="shared" si="60"/>
        <v>36</v>
      </c>
      <c r="M137" s="41">
        <f t="shared" si="60"/>
        <v>36</v>
      </c>
      <c r="N137" s="41">
        <f t="shared" si="60"/>
        <v>36</v>
      </c>
      <c r="O137" s="41">
        <f t="shared" si="60"/>
        <v>30</v>
      </c>
      <c r="P137" s="41">
        <f t="shared" si="60"/>
        <v>36</v>
      </c>
      <c r="Q137" s="41">
        <f t="shared" si="60"/>
        <v>36</v>
      </c>
      <c r="R137" s="41">
        <f t="shared" si="60"/>
        <v>36</v>
      </c>
      <c r="S137" s="41">
        <f t="shared" si="60"/>
        <v>36</v>
      </c>
      <c r="T137" s="41">
        <f t="shared" si="60"/>
        <v>36</v>
      </c>
      <c r="U137" s="41">
        <f t="shared" si="60"/>
        <v>36</v>
      </c>
      <c r="V137" s="41">
        <f t="shared" si="60"/>
        <v>36</v>
      </c>
      <c r="W137" s="41">
        <f t="shared" si="60"/>
        <v>6</v>
      </c>
      <c r="X137" s="4"/>
      <c r="Y137" s="4"/>
      <c r="Z137" s="4"/>
      <c r="AA137" s="4"/>
      <c r="AB137" s="4"/>
      <c r="AC137" s="4"/>
      <c r="AD137" s="4"/>
      <c r="AE137" s="4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</row>
    <row r="138" spans="1:62" ht="12.75" customHeight="1">
      <c r="A138" s="37"/>
      <c r="B138" s="40"/>
      <c r="C138" s="92"/>
      <c r="D138" s="8" t="s">
        <v>84</v>
      </c>
      <c r="E138" s="41">
        <f>E140+E146</f>
        <v>142</v>
      </c>
      <c r="F138" s="41">
        <f aca="true" t="shared" si="61" ref="F138:W138">F140+F146</f>
        <v>10</v>
      </c>
      <c r="G138" s="41">
        <f t="shared" si="61"/>
        <v>5</v>
      </c>
      <c r="H138" s="41">
        <f t="shared" si="61"/>
        <v>4</v>
      </c>
      <c r="I138" s="41">
        <f t="shared" si="61"/>
        <v>2</v>
      </c>
      <c r="J138" s="41">
        <f t="shared" si="61"/>
        <v>0</v>
      </c>
      <c r="K138" s="41">
        <f t="shared" si="61"/>
        <v>7</v>
      </c>
      <c r="L138" s="41">
        <f t="shared" si="61"/>
        <v>16</v>
      </c>
      <c r="M138" s="41">
        <f t="shared" si="61"/>
        <v>17</v>
      </c>
      <c r="N138" s="41">
        <f t="shared" si="61"/>
        <v>16</v>
      </c>
      <c r="O138" s="41">
        <f t="shared" si="61"/>
        <v>14</v>
      </c>
      <c r="P138" s="41">
        <f t="shared" si="61"/>
        <v>17</v>
      </c>
      <c r="Q138" s="41">
        <f t="shared" si="61"/>
        <v>16</v>
      </c>
      <c r="R138" s="41">
        <f t="shared" si="61"/>
        <v>17</v>
      </c>
      <c r="S138" s="41">
        <f t="shared" si="61"/>
        <v>1</v>
      </c>
      <c r="T138" s="41">
        <f t="shared" si="61"/>
        <v>0</v>
      </c>
      <c r="U138" s="41">
        <f t="shared" si="61"/>
        <v>0</v>
      </c>
      <c r="V138" s="41">
        <f t="shared" si="61"/>
        <v>0</v>
      </c>
      <c r="W138" s="41">
        <f t="shared" si="61"/>
        <v>0</v>
      </c>
      <c r="X138" s="4"/>
      <c r="Y138" s="4"/>
      <c r="Z138" s="4"/>
      <c r="AA138" s="4"/>
      <c r="AB138" s="4"/>
      <c r="AC138" s="4"/>
      <c r="AD138" s="4"/>
      <c r="AE138" s="4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</row>
    <row r="139" spans="1:62" ht="21" customHeight="1">
      <c r="A139" s="65" t="s">
        <v>113</v>
      </c>
      <c r="B139" s="55" t="s">
        <v>130</v>
      </c>
      <c r="C139" s="56" t="s">
        <v>126</v>
      </c>
      <c r="D139" s="7" t="s">
        <v>83</v>
      </c>
      <c r="E139" s="8">
        <f>E141</f>
        <v>42</v>
      </c>
      <c r="F139" s="8">
        <f aca="true" t="shared" si="62" ref="F139:W139">F141</f>
        <v>21</v>
      </c>
      <c r="G139" s="8">
        <f t="shared" si="62"/>
        <v>9</v>
      </c>
      <c r="H139" s="8">
        <f t="shared" si="62"/>
        <v>9</v>
      </c>
      <c r="I139" s="8">
        <f t="shared" si="62"/>
        <v>3</v>
      </c>
      <c r="J139" s="8">
        <f t="shared" si="62"/>
        <v>0</v>
      </c>
      <c r="K139" s="8">
        <f t="shared" si="62"/>
        <v>0</v>
      </c>
      <c r="L139" s="8">
        <f t="shared" si="62"/>
        <v>0</v>
      </c>
      <c r="M139" s="8">
        <f t="shared" si="62"/>
        <v>0</v>
      </c>
      <c r="N139" s="8">
        <f t="shared" si="62"/>
        <v>0</v>
      </c>
      <c r="O139" s="8">
        <f t="shared" si="62"/>
        <v>0</v>
      </c>
      <c r="P139" s="8">
        <f t="shared" si="62"/>
        <v>0</v>
      </c>
      <c r="Q139" s="8">
        <f t="shared" si="62"/>
        <v>0</v>
      </c>
      <c r="R139" s="8">
        <f t="shared" si="62"/>
        <v>0</v>
      </c>
      <c r="S139" s="8">
        <f t="shared" si="62"/>
        <v>0</v>
      </c>
      <c r="T139" s="8">
        <f t="shared" si="62"/>
        <v>0</v>
      </c>
      <c r="U139" s="8">
        <f t="shared" si="62"/>
        <v>0</v>
      </c>
      <c r="V139" s="8">
        <f t="shared" si="62"/>
        <v>0</v>
      </c>
      <c r="W139" s="8">
        <f t="shared" si="62"/>
        <v>0</v>
      </c>
      <c r="X139" s="1">
        <f>SUM(F139:W139)</f>
        <v>42</v>
      </c>
      <c r="Y139" s="1"/>
      <c r="Z139" s="21"/>
      <c r="AA139" s="9"/>
      <c r="AB139" s="32"/>
      <c r="AC139" s="1"/>
      <c r="AD139" s="33"/>
      <c r="AE139" s="1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8"/>
      <c r="BC139" s="18"/>
      <c r="BD139" s="18"/>
      <c r="BE139" s="18"/>
      <c r="BF139" s="18"/>
      <c r="BG139" s="18"/>
      <c r="BH139" s="18"/>
      <c r="BI139" s="18"/>
      <c r="BJ139" s="17"/>
    </row>
    <row r="140" spans="1:62" ht="22.5" customHeight="1">
      <c r="A140" s="66"/>
      <c r="B140" s="54"/>
      <c r="C140" s="57"/>
      <c r="D140" s="8" t="s">
        <v>84</v>
      </c>
      <c r="E140" s="8">
        <f>E142</f>
        <v>21</v>
      </c>
      <c r="F140" s="8">
        <f aca="true" t="shared" si="63" ref="F140:W140">F142</f>
        <v>10</v>
      </c>
      <c r="G140" s="8">
        <f t="shared" si="63"/>
        <v>5</v>
      </c>
      <c r="H140" s="8">
        <f t="shared" si="63"/>
        <v>4</v>
      </c>
      <c r="I140" s="8">
        <f t="shared" si="63"/>
        <v>2</v>
      </c>
      <c r="J140" s="8">
        <f t="shared" si="63"/>
        <v>0</v>
      </c>
      <c r="K140" s="8">
        <f t="shared" si="63"/>
        <v>0</v>
      </c>
      <c r="L140" s="8">
        <f t="shared" si="63"/>
        <v>0</v>
      </c>
      <c r="M140" s="8">
        <f t="shared" si="63"/>
        <v>0</v>
      </c>
      <c r="N140" s="8">
        <f t="shared" si="63"/>
        <v>0</v>
      </c>
      <c r="O140" s="8">
        <f t="shared" si="63"/>
        <v>0</v>
      </c>
      <c r="P140" s="8">
        <f t="shared" si="63"/>
        <v>0</v>
      </c>
      <c r="Q140" s="8">
        <f t="shared" si="63"/>
        <v>0</v>
      </c>
      <c r="R140" s="8">
        <f t="shared" si="63"/>
        <v>0</v>
      </c>
      <c r="S140" s="8">
        <f t="shared" si="63"/>
        <v>0</v>
      </c>
      <c r="T140" s="8">
        <f t="shared" si="63"/>
        <v>0</v>
      </c>
      <c r="U140" s="8">
        <f t="shared" si="63"/>
        <v>0</v>
      </c>
      <c r="V140" s="8">
        <f t="shared" si="63"/>
        <v>0</v>
      </c>
      <c r="W140" s="8">
        <f t="shared" si="63"/>
        <v>0</v>
      </c>
      <c r="X140" s="1">
        <f aca="true" t="shared" si="64" ref="X140:X153">SUM(F140:W140)</f>
        <v>21</v>
      </c>
      <c r="Y140" s="1"/>
      <c r="Z140" s="21"/>
      <c r="AA140" s="9"/>
      <c r="AB140" s="32"/>
      <c r="AC140" s="1"/>
      <c r="AD140" s="33"/>
      <c r="AE140" s="1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8"/>
      <c r="BC140" s="18"/>
      <c r="BD140" s="18"/>
      <c r="BE140" s="18"/>
      <c r="BF140" s="18"/>
      <c r="BG140" s="18"/>
      <c r="BH140" s="18"/>
      <c r="BI140" s="18"/>
      <c r="BJ140" s="17"/>
    </row>
    <row r="141" spans="1:62" ht="12.75">
      <c r="A141" s="66"/>
      <c r="B141" s="53" t="s">
        <v>96</v>
      </c>
      <c r="C141" s="63" t="s">
        <v>103</v>
      </c>
      <c r="D141" s="7" t="s">
        <v>83</v>
      </c>
      <c r="E141" s="8">
        <v>42</v>
      </c>
      <c r="F141" s="1">
        <v>21</v>
      </c>
      <c r="G141" s="1">
        <v>9</v>
      </c>
      <c r="H141" s="1">
        <v>9</v>
      </c>
      <c r="I141" s="1">
        <v>3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>
        <f t="shared" si="64"/>
        <v>42</v>
      </c>
      <c r="Y141" s="1">
        <f>E141-X141</f>
        <v>0</v>
      </c>
      <c r="Z141" s="21"/>
      <c r="AA141" s="9"/>
      <c r="AB141" s="32"/>
      <c r="AC141" s="1"/>
      <c r="AD141" s="33"/>
      <c r="AE141" s="1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8"/>
      <c r="BC141" s="18"/>
      <c r="BD141" s="18"/>
      <c r="BE141" s="18"/>
      <c r="BF141" s="18"/>
      <c r="BG141" s="18"/>
      <c r="BH141" s="18"/>
      <c r="BI141" s="18"/>
      <c r="BJ141" s="17"/>
    </row>
    <row r="142" spans="1:62" ht="12.75">
      <c r="A142" s="66"/>
      <c r="B142" s="54"/>
      <c r="C142" s="54"/>
      <c r="D142" s="8" t="s">
        <v>84</v>
      </c>
      <c r="E142" s="8">
        <v>21</v>
      </c>
      <c r="F142" s="1">
        <v>10</v>
      </c>
      <c r="G142" s="1">
        <v>5</v>
      </c>
      <c r="H142" s="1">
        <v>4</v>
      </c>
      <c r="I142" s="1">
        <v>2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>
        <f t="shared" si="64"/>
        <v>21</v>
      </c>
      <c r="Y142" s="1">
        <f aca="true" t="shared" si="65" ref="Y142:Y153">E142-X142</f>
        <v>0</v>
      </c>
      <c r="Z142" s="21"/>
      <c r="AA142" s="9"/>
      <c r="AB142" s="32"/>
      <c r="AC142" s="1"/>
      <c r="AD142" s="33"/>
      <c r="AE142" s="1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8"/>
      <c r="BC142" s="18"/>
      <c r="BD142" s="18"/>
      <c r="BE142" s="18"/>
      <c r="BF142" s="18"/>
      <c r="BG142" s="18"/>
      <c r="BH142" s="18"/>
      <c r="BI142" s="18"/>
      <c r="BJ142" s="17"/>
    </row>
    <row r="143" spans="1:62" ht="12.75">
      <c r="A143" s="66"/>
      <c r="B143" s="14" t="s">
        <v>98</v>
      </c>
      <c r="C143" s="15" t="s">
        <v>94</v>
      </c>
      <c r="D143" s="7" t="s">
        <v>83</v>
      </c>
      <c r="E143" s="8">
        <v>108</v>
      </c>
      <c r="F143" s="1">
        <v>12</v>
      </c>
      <c r="G143" s="1">
        <v>24</v>
      </c>
      <c r="H143" s="1">
        <v>24</v>
      </c>
      <c r="I143" s="1">
        <v>30</v>
      </c>
      <c r="J143" s="1">
        <v>18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>
        <f t="shared" si="64"/>
        <v>108</v>
      </c>
      <c r="Y143" s="1">
        <f t="shared" si="65"/>
        <v>0</v>
      </c>
      <c r="Z143" s="21"/>
      <c r="AA143" s="9"/>
      <c r="AB143" s="32"/>
      <c r="AC143" s="1"/>
      <c r="AD143" s="33"/>
      <c r="AE143" s="1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8"/>
      <c r="BC143" s="18"/>
      <c r="BD143" s="18"/>
      <c r="BE143" s="18"/>
      <c r="BF143" s="18"/>
      <c r="BG143" s="18"/>
      <c r="BH143" s="18"/>
      <c r="BI143" s="18"/>
      <c r="BJ143" s="17"/>
    </row>
    <row r="144" spans="1:62" ht="25.5">
      <c r="A144" s="66"/>
      <c r="B144" s="13" t="s">
        <v>99</v>
      </c>
      <c r="C144" s="12" t="s">
        <v>95</v>
      </c>
      <c r="D144" s="7" t="s">
        <v>83</v>
      </c>
      <c r="E144" s="8">
        <v>36</v>
      </c>
      <c r="F144" s="1"/>
      <c r="G144" s="1"/>
      <c r="H144" s="1"/>
      <c r="I144" s="1"/>
      <c r="J144" s="1">
        <v>18</v>
      </c>
      <c r="K144" s="1">
        <v>18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>
        <f t="shared" si="64"/>
        <v>36</v>
      </c>
      <c r="Y144" s="1">
        <f t="shared" si="65"/>
        <v>0</v>
      </c>
      <c r="Z144" s="21"/>
      <c r="AA144" s="9"/>
      <c r="AB144" s="32"/>
      <c r="AC144" s="1"/>
      <c r="AD144" s="33"/>
      <c r="AE144" s="1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8"/>
      <c r="BC144" s="18"/>
      <c r="BD144" s="18"/>
      <c r="BE144" s="18"/>
      <c r="BF144" s="18"/>
      <c r="BG144" s="18"/>
      <c r="BH144" s="18"/>
      <c r="BI144" s="18"/>
      <c r="BJ144" s="17"/>
    </row>
    <row r="145" spans="1:62" ht="12.75">
      <c r="A145" s="66"/>
      <c r="B145" s="53" t="s">
        <v>132</v>
      </c>
      <c r="C145" s="56" t="s">
        <v>115</v>
      </c>
      <c r="D145" s="7" t="s">
        <v>83</v>
      </c>
      <c r="E145" s="8">
        <f>E147</f>
        <v>242</v>
      </c>
      <c r="F145" s="8">
        <f aca="true" t="shared" si="66" ref="F145:W145">F147</f>
        <v>0</v>
      </c>
      <c r="G145" s="8">
        <f t="shared" si="66"/>
        <v>0</v>
      </c>
      <c r="H145" s="8">
        <f t="shared" si="66"/>
        <v>0</v>
      </c>
      <c r="I145" s="8">
        <f t="shared" si="66"/>
        <v>0</v>
      </c>
      <c r="J145" s="8">
        <f t="shared" si="66"/>
        <v>0</v>
      </c>
      <c r="K145" s="8">
        <f t="shared" si="66"/>
        <v>15</v>
      </c>
      <c r="L145" s="8">
        <f t="shared" si="66"/>
        <v>33</v>
      </c>
      <c r="M145" s="8">
        <f t="shared" si="66"/>
        <v>33</v>
      </c>
      <c r="N145" s="8">
        <f t="shared" si="66"/>
        <v>33</v>
      </c>
      <c r="O145" s="8">
        <f t="shared" si="66"/>
        <v>27</v>
      </c>
      <c r="P145" s="8">
        <f t="shared" si="66"/>
        <v>33</v>
      </c>
      <c r="Q145" s="8">
        <f t="shared" si="66"/>
        <v>33</v>
      </c>
      <c r="R145" s="8">
        <f t="shared" si="66"/>
        <v>32</v>
      </c>
      <c r="S145" s="8">
        <f t="shared" si="66"/>
        <v>3</v>
      </c>
      <c r="T145" s="8">
        <f t="shared" si="66"/>
        <v>0</v>
      </c>
      <c r="U145" s="8">
        <f t="shared" si="66"/>
        <v>0</v>
      </c>
      <c r="V145" s="8">
        <f t="shared" si="66"/>
        <v>0</v>
      </c>
      <c r="W145" s="8">
        <f t="shared" si="66"/>
        <v>0</v>
      </c>
      <c r="X145" s="1">
        <f t="shared" si="64"/>
        <v>242</v>
      </c>
      <c r="Y145" s="1">
        <f t="shared" si="65"/>
        <v>0</v>
      </c>
      <c r="Z145" s="21"/>
      <c r="AA145" s="9"/>
      <c r="AB145" s="32"/>
      <c r="AC145" s="1"/>
      <c r="AD145" s="33"/>
      <c r="AE145" s="1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8"/>
      <c r="BC145" s="18"/>
      <c r="BD145" s="18"/>
      <c r="BE145" s="18"/>
      <c r="BF145" s="18"/>
      <c r="BG145" s="18"/>
      <c r="BH145" s="18"/>
      <c r="BI145" s="18"/>
      <c r="BJ145" s="17"/>
    </row>
    <row r="146" spans="1:62" ht="12.75">
      <c r="A146" s="66"/>
      <c r="B146" s="54"/>
      <c r="C146" s="54"/>
      <c r="D146" s="8" t="s">
        <v>84</v>
      </c>
      <c r="E146" s="8">
        <f>E148</f>
        <v>121</v>
      </c>
      <c r="F146" s="8">
        <f aca="true" t="shared" si="67" ref="F146:W146">F148</f>
        <v>0</v>
      </c>
      <c r="G146" s="8">
        <f t="shared" si="67"/>
        <v>0</v>
      </c>
      <c r="H146" s="8">
        <f t="shared" si="67"/>
        <v>0</v>
      </c>
      <c r="I146" s="8">
        <f t="shared" si="67"/>
        <v>0</v>
      </c>
      <c r="J146" s="8">
        <f t="shared" si="67"/>
        <v>0</v>
      </c>
      <c r="K146" s="8">
        <f t="shared" si="67"/>
        <v>7</v>
      </c>
      <c r="L146" s="8">
        <f t="shared" si="67"/>
        <v>16</v>
      </c>
      <c r="M146" s="8">
        <f t="shared" si="67"/>
        <v>17</v>
      </c>
      <c r="N146" s="8">
        <f t="shared" si="67"/>
        <v>16</v>
      </c>
      <c r="O146" s="8">
        <f t="shared" si="67"/>
        <v>14</v>
      </c>
      <c r="P146" s="8">
        <f t="shared" si="67"/>
        <v>17</v>
      </c>
      <c r="Q146" s="8">
        <f t="shared" si="67"/>
        <v>16</v>
      </c>
      <c r="R146" s="8">
        <f t="shared" si="67"/>
        <v>17</v>
      </c>
      <c r="S146" s="8">
        <f t="shared" si="67"/>
        <v>1</v>
      </c>
      <c r="T146" s="8">
        <f t="shared" si="67"/>
        <v>0</v>
      </c>
      <c r="U146" s="8">
        <f t="shared" si="67"/>
        <v>0</v>
      </c>
      <c r="V146" s="8">
        <f t="shared" si="67"/>
        <v>0</v>
      </c>
      <c r="W146" s="8">
        <f t="shared" si="67"/>
        <v>0</v>
      </c>
      <c r="X146" s="1">
        <f t="shared" si="64"/>
        <v>121</v>
      </c>
      <c r="Y146" s="1">
        <f t="shared" si="65"/>
        <v>0</v>
      </c>
      <c r="Z146" s="21"/>
      <c r="AA146" s="9"/>
      <c r="AB146" s="32"/>
      <c r="AC146" s="1"/>
      <c r="AD146" s="33"/>
      <c r="AE146" s="1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8"/>
      <c r="BC146" s="18"/>
      <c r="BD146" s="18"/>
      <c r="BE146" s="18"/>
      <c r="BF146" s="18"/>
      <c r="BG146" s="18"/>
      <c r="BH146" s="18"/>
      <c r="BI146" s="18"/>
      <c r="BJ146" s="17"/>
    </row>
    <row r="147" spans="1:62" ht="12.75">
      <c r="A147" s="66"/>
      <c r="B147" s="53" t="s">
        <v>114</v>
      </c>
      <c r="C147" s="63" t="s">
        <v>116</v>
      </c>
      <c r="D147" s="7" t="s">
        <v>83</v>
      </c>
      <c r="E147" s="8">
        <v>242</v>
      </c>
      <c r="F147" s="1"/>
      <c r="G147" s="1"/>
      <c r="H147" s="1"/>
      <c r="I147" s="1"/>
      <c r="J147" s="1"/>
      <c r="K147" s="1">
        <v>15</v>
      </c>
      <c r="L147" s="1">
        <v>33</v>
      </c>
      <c r="M147" s="1">
        <v>33</v>
      </c>
      <c r="N147" s="1">
        <v>33</v>
      </c>
      <c r="O147" s="1">
        <v>27</v>
      </c>
      <c r="P147" s="1">
        <v>33</v>
      </c>
      <c r="Q147" s="1">
        <v>33</v>
      </c>
      <c r="R147" s="1">
        <v>32</v>
      </c>
      <c r="S147" s="1">
        <v>3</v>
      </c>
      <c r="T147" s="1"/>
      <c r="U147" s="1"/>
      <c r="V147" s="1"/>
      <c r="W147" s="1"/>
      <c r="X147" s="1">
        <f t="shared" si="64"/>
        <v>242</v>
      </c>
      <c r="Y147" s="1">
        <f t="shared" si="65"/>
        <v>0</v>
      </c>
      <c r="Z147" s="21"/>
      <c r="AA147" s="9"/>
      <c r="AB147" s="32"/>
      <c r="AC147" s="1"/>
      <c r="AD147" s="33"/>
      <c r="AE147" s="1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8"/>
      <c r="BC147" s="18"/>
      <c r="BD147" s="18"/>
      <c r="BE147" s="18"/>
      <c r="BF147" s="18"/>
      <c r="BG147" s="18"/>
      <c r="BH147" s="18"/>
      <c r="BI147" s="18"/>
      <c r="BJ147" s="17"/>
    </row>
    <row r="148" spans="1:62" ht="12.75">
      <c r="A148" s="66"/>
      <c r="B148" s="68"/>
      <c r="C148" s="54"/>
      <c r="D148" s="8" t="s">
        <v>84</v>
      </c>
      <c r="E148" s="8">
        <v>121</v>
      </c>
      <c r="F148" s="1"/>
      <c r="G148" s="1"/>
      <c r="H148" s="1"/>
      <c r="I148" s="1"/>
      <c r="J148" s="1"/>
      <c r="K148" s="1">
        <v>7</v>
      </c>
      <c r="L148" s="1">
        <v>16</v>
      </c>
      <c r="M148" s="1">
        <v>17</v>
      </c>
      <c r="N148" s="1">
        <v>16</v>
      </c>
      <c r="O148" s="1">
        <v>14</v>
      </c>
      <c r="P148" s="1">
        <v>17</v>
      </c>
      <c r="Q148" s="1">
        <v>16</v>
      </c>
      <c r="R148" s="1">
        <v>17</v>
      </c>
      <c r="S148" s="1">
        <v>1</v>
      </c>
      <c r="T148" s="1"/>
      <c r="U148" s="1"/>
      <c r="V148" s="1"/>
      <c r="W148" s="1"/>
      <c r="X148" s="1">
        <f t="shared" si="64"/>
        <v>121</v>
      </c>
      <c r="Y148" s="1">
        <f t="shared" si="65"/>
        <v>0</v>
      </c>
      <c r="Z148" s="21"/>
      <c r="AA148" s="9"/>
      <c r="AB148" s="32"/>
      <c r="AC148" s="1"/>
      <c r="AD148" s="33"/>
      <c r="AE148" s="1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8"/>
      <c r="BC148" s="18"/>
      <c r="BD148" s="18"/>
      <c r="BE148" s="18"/>
      <c r="BF148" s="18"/>
      <c r="BG148" s="18"/>
      <c r="BH148" s="18"/>
      <c r="BI148" s="18"/>
      <c r="BJ148" s="17"/>
    </row>
    <row r="149" spans="1:62" ht="12.75">
      <c r="A149" s="66"/>
      <c r="B149" s="14" t="s">
        <v>101</v>
      </c>
      <c r="C149" s="15" t="s">
        <v>94</v>
      </c>
      <c r="D149" s="7" t="s">
        <v>83</v>
      </c>
      <c r="E149" s="8">
        <v>108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>
        <v>30</v>
      </c>
      <c r="T149" s="1">
        <v>36</v>
      </c>
      <c r="U149" s="1">
        <v>36</v>
      </c>
      <c r="V149" s="1">
        <v>6</v>
      </c>
      <c r="W149" s="1"/>
      <c r="X149" s="1">
        <f t="shared" si="64"/>
        <v>108</v>
      </c>
      <c r="Y149" s="1">
        <f t="shared" si="65"/>
        <v>0</v>
      </c>
      <c r="Z149" s="21"/>
      <c r="AA149" s="9"/>
      <c r="AB149" s="32"/>
      <c r="AC149" s="1"/>
      <c r="AD149" s="33"/>
      <c r="AE149" s="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8"/>
      <c r="BC149" s="18"/>
      <c r="BD149" s="18"/>
      <c r="BE149" s="18"/>
      <c r="BF149" s="18"/>
      <c r="BG149" s="18"/>
      <c r="BH149" s="18"/>
      <c r="BI149" s="18"/>
      <c r="BJ149" s="17"/>
    </row>
    <row r="150" spans="1:62" ht="25.5">
      <c r="A150" s="66"/>
      <c r="B150" s="13" t="s">
        <v>104</v>
      </c>
      <c r="C150" s="12" t="s">
        <v>95</v>
      </c>
      <c r="D150" s="7" t="s">
        <v>83</v>
      </c>
      <c r="E150" s="8">
        <v>36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>
        <v>30</v>
      </c>
      <c r="W150" s="1">
        <v>6</v>
      </c>
      <c r="X150" s="1">
        <f t="shared" si="64"/>
        <v>36</v>
      </c>
      <c r="Y150" s="1">
        <f t="shared" si="65"/>
        <v>0</v>
      </c>
      <c r="Z150" s="21"/>
      <c r="AA150" s="9"/>
      <c r="AB150" s="32"/>
      <c r="AC150" s="1"/>
      <c r="AD150" s="33"/>
      <c r="AE150" s="1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8"/>
      <c r="BC150" s="18"/>
      <c r="BD150" s="18"/>
      <c r="BE150" s="18"/>
      <c r="BF150" s="18"/>
      <c r="BG150" s="18"/>
      <c r="BH150" s="18"/>
      <c r="BI150" s="18"/>
      <c r="BJ150" s="17"/>
    </row>
    <row r="151" spans="1:62" ht="12.75">
      <c r="A151" s="66"/>
      <c r="B151" s="53" t="s">
        <v>122</v>
      </c>
      <c r="C151" s="63" t="s">
        <v>123</v>
      </c>
      <c r="D151" s="7" t="s">
        <v>83</v>
      </c>
      <c r="E151" s="8">
        <v>40</v>
      </c>
      <c r="F151" s="1">
        <v>3</v>
      </c>
      <c r="G151" s="1">
        <v>3</v>
      </c>
      <c r="H151" s="1">
        <v>3</v>
      </c>
      <c r="I151" s="1">
        <v>3</v>
      </c>
      <c r="J151" s="1"/>
      <c r="K151" s="1">
        <v>3</v>
      </c>
      <c r="L151" s="1">
        <v>3</v>
      </c>
      <c r="M151" s="1">
        <v>3</v>
      </c>
      <c r="N151" s="1">
        <v>3</v>
      </c>
      <c r="O151" s="1">
        <v>3</v>
      </c>
      <c r="P151" s="1">
        <v>3</v>
      </c>
      <c r="Q151" s="1">
        <v>3</v>
      </c>
      <c r="R151" s="1">
        <v>4</v>
      </c>
      <c r="S151" s="1">
        <v>3</v>
      </c>
      <c r="T151" s="1"/>
      <c r="U151" s="1"/>
      <c r="V151" s="1"/>
      <c r="W151" s="1"/>
      <c r="X151" s="1">
        <f t="shared" si="64"/>
        <v>40</v>
      </c>
      <c r="Y151" s="1"/>
      <c r="Z151" s="21"/>
      <c r="AA151" s="9"/>
      <c r="AB151" s="32"/>
      <c r="AC151" s="1"/>
      <c r="AD151" s="33"/>
      <c r="AE151" s="1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8"/>
      <c r="BC151" s="18"/>
      <c r="BD151" s="18"/>
      <c r="BE151" s="18"/>
      <c r="BF151" s="18"/>
      <c r="BG151" s="18"/>
      <c r="BH151" s="18"/>
      <c r="BI151" s="18"/>
      <c r="BJ151" s="17"/>
    </row>
    <row r="152" spans="1:62" ht="12.75">
      <c r="A152" s="67"/>
      <c r="B152" s="54"/>
      <c r="C152" s="64"/>
      <c r="D152" s="8" t="s">
        <v>84</v>
      </c>
      <c r="E152" s="8">
        <v>20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>
        <f t="shared" si="64"/>
        <v>0</v>
      </c>
      <c r="Y152" s="1"/>
      <c r="Z152" s="21"/>
      <c r="AA152" s="9"/>
      <c r="AB152" s="32"/>
      <c r="AC152" s="1"/>
      <c r="AD152" s="33"/>
      <c r="AE152" s="1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8"/>
      <c r="BC152" s="18"/>
      <c r="BD152" s="18"/>
      <c r="BE152" s="18"/>
      <c r="BF152" s="18"/>
      <c r="BG152" s="18"/>
      <c r="BH152" s="18"/>
      <c r="BI152" s="18"/>
      <c r="BJ152" s="17"/>
    </row>
    <row r="153" spans="1:62" ht="13.5">
      <c r="A153" s="47" t="s">
        <v>80</v>
      </c>
      <c r="B153" s="48"/>
      <c r="C153" s="48"/>
      <c r="D153" s="52"/>
      <c r="E153" s="6">
        <f>E137</f>
        <v>612</v>
      </c>
      <c r="F153" s="6">
        <f aca="true" t="shared" si="68" ref="F153:W153">F137</f>
        <v>36</v>
      </c>
      <c r="G153" s="6">
        <f t="shared" si="68"/>
        <v>36</v>
      </c>
      <c r="H153" s="6">
        <f t="shared" si="68"/>
        <v>36</v>
      </c>
      <c r="I153" s="6">
        <f t="shared" si="68"/>
        <v>36</v>
      </c>
      <c r="J153" s="6">
        <f t="shared" si="68"/>
        <v>36</v>
      </c>
      <c r="K153" s="6">
        <f t="shared" si="68"/>
        <v>36</v>
      </c>
      <c r="L153" s="6">
        <f t="shared" si="68"/>
        <v>36</v>
      </c>
      <c r="M153" s="6">
        <f t="shared" si="68"/>
        <v>36</v>
      </c>
      <c r="N153" s="6">
        <f t="shared" si="68"/>
        <v>36</v>
      </c>
      <c r="O153" s="6">
        <f t="shared" si="68"/>
        <v>30</v>
      </c>
      <c r="P153" s="6">
        <f t="shared" si="68"/>
        <v>36</v>
      </c>
      <c r="Q153" s="6">
        <f t="shared" si="68"/>
        <v>36</v>
      </c>
      <c r="R153" s="6">
        <f t="shared" si="68"/>
        <v>36</v>
      </c>
      <c r="S153" s="6">
        <f t="shared" si="68"/>
        <v>36</v>
      </c>
      <c r="T153" s="6">
        <f t="shared" si="68"/>
        <v>36</v>
      </c>
      <c r="U153" s="6">
        <f t="shared" si="68"/>
        <v>36</v>
      </c>
      <c r="V153" s="6">
        <f t="shared" si="68"/>
        <v>36</v>
      </c>
      <c r="W153" s="6">
        <f t="shared" si="68"/>
        <v>6</v>
      </c>
      <c r="X153" s="1">
        <f t="shared" si="64"/>
        <v>612</v>
      </c>
      <c r="Y153" s="1">
        <f t="shared" si="65"/>
        <v>0</v>
      </c>
      <c r="Z153" s="21"/>
      <c r="AA153" s="9"/>
      <c r="AB153" s="32"/>
      <c r="AC153" s="1"/>
      <c r="AD153" s="33"/>
      <c r="AE153" s="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8"/>
      <c r="BC153" s="18"/>
      <c r="BD153" s="18"/>
      <c r="BE153" s="18"/>
      <c r="BF153" s="18"/>
      <c r="BG153" s="18"/>
      <c r="BH153" s="18"/>
      <c r="BI153" s="18"/>
      <c r="BJ153" s="17"/>
    </row>
    <row r="154" spans="1:31" ht="13.5">
      <c r="A154" s="49" t="s">
        <v>81</v>
      </c>
      <c r="B154" s="42"/>
      <c r="C154" s="42"/>
      <c r="D154" s="43"/>
      <c r="E154" s="16">
        <f>E138</f>
        <v>142</v>
      </c>
      <c r="F154" s="16">
        <f aca="true" t="shared" si="69" ref="F154:W154">F138</f>
        <v>10</v>
      </c>
      <c r="G154" s="16">
        <f t="shared" si="69"/>
        <v>5</v>
      </c>
      <c r="H154" s="16">
        <f t="shared" si="69"/>
        <v>4</v>
      </c>
      <c r="I154" s="16">
        <f t="shared" si="69"/>
        <v>2</v>
      </c>
      <c r="J154" s="16">
        <f t="shared" si="69"/>
        <v>0</v>
      </c>
      <c r="K154" s="16">
        <f t="shared" si="69"/>
        <v>7</v>
      </c>
      <c r="L154" s="16">
        <f t="shared" si="69"/>
        <v>16</v>
      </c>
      <c r="M154" s="16">
        <f t="shared" si="69"/>
        <v>17</v>
      </c>
      <c r="N154" s="16">
        <f t="shared" si="69"/>
        <v>16</v>
      </c>
      <c r="O154" s="16">
        <f t="shared" si="69"/>
        <v>14</v>
      </c>
      <c r="P154" s="16">
        <f t="shared" si="69"/>
        <v>17</v>
      </c>
      <c r="Q154" s="16">
        <f t="shared" si="69"/>
        <v>16</v>
      </c>
      <c r="R154" s="16">
        <f t="shared" si="69"/>
        <v>17</v>
      </c>
      <c r="S154" s="16">
        <f t="shared" si="69"/>
        <v>1</v>
      </c>
      <c r="T154" s="16">
        <f t="shared" si="69"/>
        <v>0</v>
      </c>
      <c r="U154" s="16">
        <f t="shared" si="69"/>
        <v>0</v>
      </c>
      <c r="V154" s="16">
        <f t="shared" si="69"/>
        <v>0</v>
      </c>
      <c r="W154" s="16">
        <f t="shared" si="69"/>
        <v>0</v>
      </c>
      <c r="X154" s="1">
        <f>SUM(F154:W154)</f>
        <v>142</v>
      </c>
      <c r="Y154" s="1"/>
      <c r="Z154" s="1"/>
      <c r="AA154" s="1"/>
      <c r="AB154" s="1"/>
      <c r="AC154" s="1"/>
      <c r="AD154" s="1"/>
      <c r="AE154" s="1"/>
    </row>
    <row r="155" spans="1:31" ht="13.5">
      <c r="A155" s="44" t="s">
        <v>82</v>
      </c>
      <c r="B155" s="44"/>
      <c r="C155" s="44"/>
      <c r="D155" s="45"/>
      <c r="E155" s="1">
        <f>SUM(E153:E154)</f>
        <v>754</v>
      </c>
      <c r="F155" s="1">
        <f aca="true" t="shared" si="70" ref="F155:X155">SUM(F153:F154)</f>
        <v>46</v>
      </c>
      <c r="G155" s="1">
        <f t="shared" si="70"/>
        <v>41</v>
      </c>
      <c r="H155" s="1">
        <f t="shared" si="70"/>
        <v>40</v>
      </c>
      <c r="I155" s="1">
        <f t="shared" si="70"/>
        <v>38</v>
      </c>
      <c r="J155" s="1">
        <f t="shared" si="70"/>
        <v>36</v>
      </c>
      <c r="K155" s="1">
        <f t="shared" si="70"/>
        <v>43</v>
      </c>
      <c r="L155" s="1">
        <f t="shared" si="70"/>
        <v>52</v>
      </c>
      <c r="M155" s="1">
        <f t="shared" si="70"/>
        <v>53</v>
      </c>
      <c r="N155" s="1">
        <f t="shared" si="70"/>
        <v>52</v>
      </c>
      <c r="O155" s="1">
        <f t="shared" si="70"/>
        <v>44</v>
      </c>
      <c r="P155" s="1">
        <f t="shared" si="70"/>
        <v>53</v>
      </c>
      <c r="Q155" s="1">
        <f t="shared" si="70"/>
        <v>52</v>
      </c>
      <c r="R155" s="1">
        <f t="shared" si="70"/>
        <v>53</v>
      </c>
      <c r="S155" s="1">
        <f t="shared" si="70"/>
        <v>37</v>
      </c>
      <c r="T155" s="1">
        <f t="shared" si="70"/>
        <v>36</v>
      </c>
      <c r="U155" s="1">
        <f t="shared" si="70"/>
        <v>36</v>
      </c>
      <c r="V155" s="1">
        <f t="shared" si="70"/>
        <v>36</v>
      </c>
      <c r="W155" s="1">
        <f t="shared" si="70"/>
        <v>6</v>
      </c>
      <c r="X155" s="1">
        <f t="shared" si="70"/>
        <v>754</v>
      </c>
      <c r="Y155" s="1"/>
      <c r="Z155" s="1"/>
      <c r="AA155" s="1"/>
      <c r="AB155" s="1"/>
      <c r="AC155" s="1"/>
      <c r="AD155" s="1"/>
      <c r="AE155" s="1"/>
    </row>
    <row r="158" spans="3:15" ht="12.75">
      <c r="C158" t="s">
        <v>136</v>
      </c>
      <c r="D158" s="35"/>
      <c r="F158" s="51" t="s">
        <v>137</v>
      </c>
      <c r="G158" s="51"/>
      <c r="H158" s="51"/>
      <c r="I158" s="51"/>
      <c r="J158" s="51"/>
      <c r="K158" s="51"/>
      <c r="L158" s="51"/>
      <c r="M158" s="51"/>
      <c r="N158" s="51"/>
      <c r="O158" s="51"/>
    </row>
    <row r="160" spans="4:15" ht="12.75">
      <c r="D160" s="32"/>
      <c r="F160" s="51" t="s">
        <v>138</v>
      </c>
      <c r="G160" s="51"/>
      <c r="H160" s="51"/>
      <c r="I160" s="51"/>
      <c r="J160" s="51"/>
      <c r="K160" s="51"/>
      <c r="L160" s="51"/>
      <c r="M160" s="51"/>
      <c r="N160" s="51"/>
      <c r="O160" s="51"/>
    </row>
    <row r="162" spans="4:16" ht="12.75">
      <c r="D162" s="36"/>
      <c r="F162" s="51" t="s">
        <v>139</v>
      </c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</sheetData>
  <sheetProtection/>
  <mergeCells count="175">
    <mergeCell ref="C137:C138"/>
    <mergeCell ref="B60:B61"/>
    <mergeCell ref="C60:C61"/>
    <mergeCell ref="A62:D62"/>
    <mergeCell ref="A7:A61"/>
    <mergeCell ref="B33:B34"/>
    <mergeCell ref="B35:B36"/>
    <mergeCell ref="B37:B38"/>
    <mergeCell ref="B17:B22"/>
    <mergeCell ref="E2:E6"/>
    <mergeCell ref="C2:C6"/>
    <mergeCell ref="C43:C44"/>
    <mergeCell ref="D2:D6"/>
    <mergeCell ref="C33:C34"/>
    <mergeCell ref="C35:C36"/>
    <mergeCell ref="C37:C38"/>
    <mergeCell ref="C19:C20"/>
    <mergeCell ref="C21:C22"/>
    <mergeCell ref="B45:B46"/>
    <mergeCell ref="C45:C46"/>
    <mergeCell ref="B47:B49"/>
    <mergeCell ref="C47:C49"/>
    <mergeCell ref="C52:C53"/>
    <mergeCell ref="B56:B57"/>
    <mergeCell ref="C56:C57"/>
    <mergeCell ref="B50:B51"/>
    <mergeCell ref="C50:C51"/>
    <mergeCell ref="B54:B55"/>
    <mergeCell ref="C54:C55"/>
    <mergeCell ref="A2:A6"/>
    <mergeCell ref="B2:B6"/>
    <mergeCell ref="B41:B42"/>
    <mergeCell ref="C41:C42"/>
    <mergeCell ref="C39:C40"/>
    <mergeCell ref="B39:B40"/>
    <mergeCell ref="B7:B8"/>
    <mergeCell ref="C7:C8"/>
    <mergeCell ref="B31:B32"/>
    <mergeCell ref="C31:C32"/>
    <mergeCell ref="C17:C18"/>
    <mergeCell ref="B27:B28"/>
    <mergeCell ref="C27:C28"/>
    <mergeCell ref="C13:C14"/>
    <mergeCell ref="B13:B14"/>
    <mergeCell ref="B15:B16"/>
    <mergeCell ref="C15:C16"/>
    <mergeCell ref="B23:B24"/>
    <mergeCell ref="C23:C24"/>
    <mergeCell ref="B25:B26"/>
    <mergeCell ref="B9:B10"/>
    <mergeCell ref="C9:C10"/>
    <mergeCell ref="B11:B12"/>
    <mergeCell ref="C11:C12"/>
    <mergeCell ref="BB66:BE66"/>
    <mergeCell ref="T66:W66"/>
    <mergeCell ref="AN66:AQ66"/>
    <mergeCell ref="AS66:AU66"/>
    <mergeCell ref="C25:C26"/>
    <mergeCell ref="B29:B30"/>
    <mergeCell ref="C29:C30"/>
    <mergeCell ref="A66:A70"/>
    <mergeCell ref="B66:B70"/>
    <mergeCell ref="C66:C70"/>
    <mergeCell ref="B43:B44"/>
    <mergeCell ref="B58:B59"/>
    <mergeCell ref="C58:C59"/>
    <mergeCell ref="B52:B53"/>
    <mergeCell ref="A71:A126"/>
    <mergeCell ref="B71:B72"/>
    <mergeCell ref="C71:C72"/>
    <mergeCell ref="B73:B74"/>
    <mergeCell ref="C73:C74"/>
    <mergeCell ref="B75:B76"/>
    <mergeCell ref="C75:C76"/>
    <mergeCell ref="C77:C78"/>
    <mergeCell ref="B85:B86"/>
    <mergeCell ref="B111:B112"/>
    <mergeCell ref="C85:C86"/>
    <mergeCell ref="AA66:AD66"/>
    <mergeCell ref="AW66:AZ66"/>
    <mergeCell ref="E66:E70"/>
    <mergeCell ref="P66:R66"/>
    <mergeCell ref="F67:BJ67"/>
    <mergeCell ref="F69:BJ69"/>
    <mergeCell ref="AF66:AH66"/>
    <mergeCell ref="AJ66:AM66"/>
    <mergeCell ref="D66:D70"/>
    <mergeCell ref="B81:B84"/>
    <mergeCell ref="C81:C82"/>
    <mergeCell ref="C83:C84"/>
    <mergeCell ref="B77:B78"/>
    <mergeCell ref="B79:B80"/>
    <mergeCell ref="C79:C80"/>
    <mergeCell ref="B95:B96"/>
    <mergeCell ref="C95:C96"/>
    <mergeCell ref="C91:C92"/>
    <mergeCell ref="B87:B88"/>
    <mergeCell ref="C87:C88"/>
    <mergeCell ref="B89:B90"/>
    <mergeCell ref="C89:C90"/>
    <mergeCell ref="B91:B92"/>
    <mergeCell ref="B93:B94"/>
    <mergeCell ref="C93:C94"/>
    <mergeCell ref="C113:C114"/>
    <mergeCell ref="B107:B108"/>
    <mergeCell ref="C107:C108"/>
    <mergeCell ref="B115:B116"/>
    <mergeCell ref="B109:B110"/>
    <mergeCell ref="C109:C110"/>
    <mergeCell ref="B103:B104"/>
    <mergeCell ref="C103:C104"/>
    <mergeCell ref="C123:C124"/>
    <mergeCell ref="C117:C118"/>
    <mergeCell ref="B123:B124"/>
    <mergeCell ref="C121:C122"/>
    <mergeCell ref="B121:B122"/>
    <mergeCell ref="C97:C98"/>
    <mergeCell ref="C115:C116"/>
    <mergeCell ref="B117:B118"/>
    <mergeCell ref="B99:B100"/>
    <mergeCell ref="C99:C100"/>
    <mergeCell ref="B105:B106"/>
    <mergeCell ref="C105:C106"/>
    <mergeCell ref="B101:B102"/>
    <mergeCell ref="B113:B114"/>
    <mergeCell ref="C111:C112"/>
    <mergeCell ref="BF2:BH2"/>
    <mergeCell ref="BA2:BD2"/>
    <mergeCell ref="A132:A136"/>
    <mergeCell ref="B132:B136"/>
    <mergeCell ref="C132:C136"/>
    <mergeCell ref="D132:D136"/>
    <mergeCell ref="T2:V2"/>
    <mergeCell ref="B97:B98"/>
    <mergeCell ref="A127:D127"/>
    <mergeCell ref="C101:C102"/>
    <mergeCell ref="AI2:AK2"/>
    <mergeCell ref="G66:J66"/>
    <mergeCell ref="K66:N66"/>
    <mergeCell ref="F3:BI3"/>
    <mergeCell ref="F5:BI5"/>
    <mergeCell ref="BG66:BI66"/>
    <mergeCell ref="G2:I2"/>
    <mergeCell ref="K2:N2"/>
    <mergeCell ref="AM2:AP2"/>
    <mergeCell ref="AR2:AT2"/>
    <mergeCell ref="E132:E136"/>
    <mergeCell ref="G132:I132"/>
    <mergeCell ref="C151:C152"/>
    <mergeCell ref="A139:A152"/>
    <mergeCell ref="B145:B146"/>
    <mergeCell ref="C145:C146"/>
    <mergeCell ref="B141:B142"/>
    <mergeCell ref="C141:C142"/>
    <mergeCell ref="B147:B148"/>
    <mergeCell ref="C147:C148"/>
    <mergeCell ref="G1:AF1"/>
    <mergeCell ref="F158:O158"/>
    <mergeCell ref="F160:O160"/>
    <mergeCell ref="F162:P162"/>
    <mergeCell ref="K132:M132"/>
    <mergeCell ref="Z132:AD132"/>
    <mergeCell ref="S132:V132"/>
    <mergeCell ref="Z2:AC2"/>
    <mergeCell ref="P2:R2"/>
    <mergeCell ref="A154:D154"/>
    <mergeCell ref="A155:D155"/>
    <mergeCell ref="A63:D63"/>
    <mergeCell ref="A64:D64"/>
    <mergeCell ref="A128:D128"/>
    <mergeCell ref="A129:D129"/>
    <mergeCell ref="A153:D153"/>
    <mergeCell ref="B151:B152"/>
    <mergeCell ref="B139:B140"/>
    <mergeCell ref="C139:C140"/>
  </mergeCells>
  <printOptions/>
  <pageMargins left="0" right="0" top="0.1968503937007874" bottom="0.1968503937007874" header="0.5118110236220472" footer="0.5118110236220472"/>
  <pageSetup fitToWidth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2013-11-07T09:52:06Z</cp:lastPrinted>
  <dcterms:created xsi:type="dcterms:W3CDTF">2012-01-09T05:51:11Z</dcterms:created>
  <dcterms:modified xsi:type="dcterms:W3CDTF">2013-12-06T12:54:07Z</dcterms:modified>
  <cp:category/>
  <cp:version/>
  <cp:contentType/>
  <cp:contentStatus/>
</cp:coreProperties>
</file>